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C61" i="1"/>
  <c r="D61"/>
  <c r="D60"/>
  <c r="D59"/>
  <c r="D83"/>
  <c r="C83"/>
  <c r="C75"/>
  <c r="C74"/>
  <c r="C60"/>
  <c r="C59"/>
  <c r="D64"/>
  <c r="C64"/>
  <c r="D69"/>
  <c r="C69"/>
  <c r="D72"/>
  <c r="C72"/>
  <c r="D67"/>
  <c r="D66"/>
  <c r="C67"/>
  <c r="C66"/>
  <c r="E53"/>
  <c r="D54"/>
  <c r="D53"/>
  <c r="D57"/>
  <c r="D56"/>
  <c r="D14"/>
  <c r="C54"/>
  <c r="C53"/>
  <c r="C57"/>
  <c r="C56"/>
  <c r="C14"/>
  <c r="E24"/>
  <c r="D70"/>
  <c r="E69"/>
  <c r="E52"/>
  <c r="D51"/>
  <c r="D50"/>
  <c r="E50"/>
  <c r="E44"/>
  <c r="C43"/>
  <c r="D43"/>
  <c r="E43"/>
  <c r="C42"/>
  <c r="D42"/>
  <c r="E42"/>
  <c r="C41"/>
  <c r="D41"/>
  <c r="E41"/>
  <c r="E40"/>
  <c r="E37"/>
  <c r="E35"/>
  <c r="E32"/>
  <c r="E23"/>
  <c r="E22"/>
  <c r="D21"/>
  <c r="E21"/>
  <c r="E18"/>
  <c r="E17"/>
  <c r="C16"/>
  <c r="D16"/>
  <c r="E16"/>
  <c r="E82"/>
  <c r="E79"/>
  <c r="E76"/>
  <c r="E71"/>
  <c r="E28"/>
  <c r="D15"/>
  <c r="D20"/>
  <c r="D27"/>
  <c r="D26"/>
  <c r="D31"/>
  <c r="D34"/>
  <c r="D36"/>
  <c r="D33"/>
  <c r="D30"/>
  <c r="D39"/>
  <c r="D38"/>
  <c r="D47"/>
  <c r="D46"/>
  <c r="D45"/>
  <c r="D49"/>
  <c r="D62"/>
  <c r="D75"/>
  <c r="D74"/>
  <c r="D81"/>
  <c r="D80"/>
  <c r="C15"/>
  <c r="C27"/>
  <c r="C26"/>
  <c r="C31"/>
  <c r="C34"/>
  <c r="C36"/>
  <c r="C33"/>
  <c r="C30"/>
  <c r="C47"/>
  <c r="C46"/>
  <c r="C45"/>
  <c r="C81"/>
  <c r="C80"/>
  <c r="D78"/>
  <c r="D77"/>
  <c r="E77"/>
  <c r="E80"/>
  <c r="C21"/>
  <c r="C20"/>
  <c r="C39"/>
  <c r="C38"/>
  <c r="C51"/>
  <c r="C50"/>
  <c r="C49"/>
  <c r="C62"/>
  <c r="C70"/>
  <c r="C78"/>
  <c r="C77"/>
  <c r="E56"/>
  <c r="E74"/>
  <c r="E49"/>
  <c r="E45"/>
  <c r="E38"/>
  <c r="E33"/>
  <c r="E30"/>
  <c r="E20"/>
  <c r="E15"/>
  <c r="E14"/>
  <c r="E83"/>
  <c r="E59"/>
</calcChain>
</file>

<file path=xl/sharedStrings.xml><?xml version="1.0" encoding="utf-8"?>
<sst xmlns="http://schemas.openxmlformats.org/spreadsheetml/2006/main" count="155" uniqueCount="152">
  <si>
    <t xml:space="preserve"> 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</si>
  <si>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</si>
  <si>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</si>
  <si>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</si>
  <si>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</si>
  <si>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</si>
  <si>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</si>
  <si>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</si>
  <si>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</si>
  <si>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</si>
  <si>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</si>
  <si>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</si>
  <si>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</si>
  <si>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</si>
  <si>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</si>
  <si>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</si>
  <si>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</si>
  <si>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</si>
  <si>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000 1 08 00000 00 0000 000</t>
  </si>
  <si>
    <t>ГОСУДАРСТВЕННАЯ ПОШЛИНА</t>
  </si>
  <si>
    <t>000 1 11 00000 00 0000 000</t>
  </si>
  <si>
    <t>000 1 11 05000 00 0000 120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</si>
  <si>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</si>
  <si>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</si>
  <si>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</si>
  <si>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</si>
  <si>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</si>
  <si>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</si>
  <si>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</si>
  <si>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000 1 14 00000 00 0000 000</t>
  </si>
  <si>
    <t>ДОХОДЫ ОТ ПРОДАЖИ МАТЕРИАЛЬНЫХ И НЕМАТЕРИАЛЬНЫХ АКТИВОВ</t>
  </si>
  <si>
    <t>БЕЗВОЗМЕЗДНЫЕ ПОСТУПЛЕНИЯ</t>
  </si>
  <si>
    <t>000 2 02 00000 00 0000 000</t>
  </si>
  <si>
    <t>000 2 02 04000 00 0000 151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</si>
  <si>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</si>
  <si>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</si>
  <si>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000 8 50 00000 00 0000 000</t>
  </si>
  <si>
    <t>ВСЕГО ДОХОДОВ</t>
  </si>
  <si>
    <t>000 1 06 00000 00 0000 000</t>
  </si>
  <si>
    <t>НАЛОГИ НА ИМУЩЕСТВО</t>
  </si>
  <si>
    <t>Налог на имущество физических лиц</t>
  </si>
  <si>
    <t>000 1 06 01030 10 0000 110</t>
  </si>
  <si>
    <t>Земельный налог</t>
  </si>
  <si>
    <t>000 1 06 06000 00 0000 110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</si>
  <si>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</si>
  <si>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</si>
  <si>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                                                                                                                              Приложение №3</t>
  </si>
  <si>
    <t xml:space="preserve">    в бюджет Сапоговского сельсовета  Усть-Абаканского района Республики Хакасия</t>
  </si>
  <si>
    <t>Исполнено</t>
  </si>
  <si>
    <t>% исполнения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</si>
  <si>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</si>
  <si>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Федерации.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</si>
  <si>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</si>
  <si>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</si>
  <si>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</si>
  <si>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</si>
  <si>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</si>
  <si>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</si>
  <si>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</si>
  <si>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</si>
  <si>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</si>
  <si>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</si>
  <si>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</si>
  <si>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</si>
  <si>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Единый сельскохозяйственный налог </t>
  </si>
  <si>
    <t>000 1 05 03020 01 0000 110</t>
  </si>
  <si>
    <t>Единый сельскохозяйственный налог (за налоговые периоды, истекшие до 1 января 2011 года)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</si>
  <si>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</si>
  <si>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</si>
  <si>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</si>
  <si>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</si>
  <si>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</si>
  <si>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</si>
  <si>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</si>
  <si>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</si>
  <si>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</si>
  <si>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</si>
  <si>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</si>
  <si>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</si>
  <si>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</si>
  <si>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 за исключением 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</si>
  <si>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000 1 11 05035 10 0000 120</t>
  </si>
  <si>
    <t>Доходы от сдачи в аренду имущества, находящегося в оперативном управлении органов управления сельских  поселений  и созданных ими учреждений (за исключением имущества  муниципальных бюджетных и автономных учреждений)</t>
  </si>
  <si>
    <t>ДОХОДЫ ОТ ОКАЗАНИЯ ПЛАТНЫХ УСЛУГ (РАБОТ) И КОМПЕНСАЦИЙ ЗАТРАТ ГОСУДАРСТВА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</si>
  <si>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</si>
  <si>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</si>
  <si>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000 1 14 02000 00 0000 00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</si>
  <si>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</si>
  <si>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</si>
  <si>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</si>
  <si>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</si>
  <si>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реализации иного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</si>
  <si>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000 2 00 00000 00 0000 000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</si>
  <si>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</si>
  <si>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</si>
  <si>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</si>
  <si>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 первичного воинского учета на территориях, где отсутствуют военные комиссариаты</t>
  </si>
  <si>
    <t>000 2 02 02000 00 0000 151</t>
  </si>
  <si>
    <t>СУБСИДИИ БЮДЖЕТАМ СУБЪЕКТОВ РОССИЙСКОЙ ФЕДЕРАЦИИ И МУНИЦИПАЛЬНЫХ ОБРАЗОВАНИЙ ( МЕЖБЮДЖЕТНЫЕ СУБСИДИИ)</t>
  </si>
  <si>
    <t>000 2 02 02150 00 0000 151</t>
  </si>
  <si>
    <t>Субсидии бюджетам  поселений на реализацию программы энергосбережения и повышения энергетической эффективности на период до 2020г</t>
  </si>
  <si>
    <t>000 2 02 02150 10 0000 151</t>
  </si>
  <si>
    <t>000 1 17 00000 00 0000 000</t>
  </si>
  <si>
    <t>ПРОЧИЕ НЕНАЛОГОВЫЕ ДОХОДЫ</t>
  </si>
  <si>
    <t>Невыясненные поступления</t>
  </si>
  <si>
    <t>000 1 17 01000 00 0000 180</t>
  </si>
  <si>
    <t>000 1 17 01050 10 0000 180</t>
  </si>
  <si>
    <t>Невыясненные поступления, зачисляемые в бюджеты сельских поселений</t>
  </si>
  <si>
    <t>Сумма        на 2017год</t>
  </si>
  <si>
    <t>000 2 07 05030 10 0000 180</t>
  </si>
  <si>
    <t>000 2 07 00000 00 0000 000</t>
  </si>
  <si>
    <t>ПРОЧИЕ БЕЗВОЗМЕЗДНЫЕ ПОСТУПЛЕНИЯ</t>
  </si>
  <si>
    <t>000 2 07 05000 10 0000 180</t>
  </si>
  <si>
    <t>Прочие безвозмездные поступления в бюджеты сельских поселений</t>
  </si>
  <si>
    <t xml:space="preserve">                                                                                 за  2017 года</t>
  </si>
  <si>
    <t>ШТРАФЫ, САНКЦИИ,ВОЗМЕЩЕНИЕ УЩЕРБА</t>
  </si>
  <si>
    <t>Денежные взыскания(штрафы), установленные законами субъектов Российской Федерации за нессоблюдение муниципальных правовых актов</t>
  </si>
  <si>
    <t>000 1 16 51000 20 0000 140</t>
  </si>
  <si>
    <t>000 1 16 51040 20 0000 140</t>
  </si>
  <si>
    <t>Денежные взыскания(штрафы),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</si>
  <si>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Субсидии бюджетам бюджетной системы Российской Федерации(межбюджетные субсидии)</t>
  </si>
  <si>
    <t>000 1 16 00000 00 0000 000</t>
  </si>
  <si>
    <t>000 2 02 20000 00 0000 151</t>
  </si>
  <si>
    <t>Прочие субсидии</t>
  </si>
  <si>
    <t>000 2 02 29999 00 0000 151</t>
  </si>
  <si>
    <t>Прочие субсидии бюджетам сельских поселений</t>
  </si>
  <si>
    <t>000 2 02 29999 10 0000 151</t>
  </si>
  <si>
    <t>000 2 02 30000 00 0000 151</t>
  </si>
  <si>
    <t>000 2 02 35118 00 0000 151</t>
  </si>
  <si>
    <t>000 2 02 35118 10 0000 151</t>
  </si>
  <si>
    <t>Субвенции бюджетам бюджетной системы Российской Федерации</t>
  </si>
  <si>
    <t>Субвенции бюджетам сельских поселений на оплату жилищно-коммунальных услуг отдельным категориям граждан</t>
  </si>
  <si>
    <t>000 2 02 35250 10 0000 151</t>
  </si>
  <si>
    <t>Субвенции бюджетам на оплату жилищно-коммунальных услуг отдельным категориям граждан</t>
  </si>
  <si>
    <t>000 2 02 35250 00 0000 151</t>
  </si>
  <si>
    <t>000 2 02 45160 00 0000 151</t>
  </si>
  <si>
    <t>000 2 02 45160 10 0000 151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</si>
  <si>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</si>
  <si>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на поддержку мер по обеспечению сбалансированности бюджетов на выравнивание бюджетной обеспеченности</t>
  </si>
  <si>
    <t>000 2 02 15002 00 0000 151</t>
  </si>
  <si>
    <t>000 2 02 15002 10 0000 151</t>
  </si>
  <si>
    <t>Дотации бюджетам бюджетной системы Российской Федерации</t>
  </si>
  <si>
    <t>000 2 02 15001 00 0000 151</t>
  </si>
  <si>
    <t>Дотации  на выравнивание  бюджетной обеспеченности</t>
  </si>
  <si>
    <t>000 2 02 15001 10 0000 151</t>
  </si>
  <si>
    <t>000 2 02 10000 00 0000 151</t>
  </si>
  <si>
    <t>к Решению Совета депутатов Сапоговского сельсовета</t>
  </si>
  <si>
    <t xml:space="preserve">Усть-Абаканского района Республики Хакасия </t>
  </si>
  <si>
    <t>"Обюджете муниципального образования Сапоговский сельсовет Усть-Абаканского района Республики Хакасия на 2017год и плановый период 2018-2019годов"</t>
  </si>
  <si>
    <t>от"27"декабря 2016г №48</t>
  </si>
  <si>
    <t xml:space="preserve">                                                                                Исполнение по поступлению доходов </t>
  </si>
  <si>
    <t>Приложение №2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</si>
</sst>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10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49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0" xfId="0" applyFont="1" applyBorder="1" applyAlignment="1">
      <alignment horizont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 wrapText="1"/>
    </xf>
    <xf numFmtId="0" fontId="0" fillId="0" borderId="8" xfId="0" applyBorder="1"/>
    <xf numFmtId="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49" fontId="2" fillId="0" borderId="0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" fontId="3" fillId="2" borderId="1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vertical="top" wrapText="1"/>
    </xf>
    <xf numFmtId="4" fontId="2" fillId="0" borderId="16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wrapText="1"/>
    </xf>
    <xf numFmtId="0" fontId="7" fillId="3" borderId="19" xfId="0" applyFont="1" applyFill="1" applyBorder="1" applyAlignment="1">
      <alignment wrapText="1"/>
    </xf>
    <xf numFmtId="0" fontId="5" fillId="3" borderId="20" xfId="0" applyFont="1" applyFill="1" applyBorder="1" applyAlignment="1">
      <alignment horizontal="center" wrapText="1"/>
    </xf>
    <xf numFmtId="0" fontId="5" fillId="3" borderId="21" xfId="0" applyFont="1" applyFill="1" applyBorder="1" applyAlignment="1">
      <alignment wrapText="1"/>
    </xf>
    <xf numFmtId="0" fontId="5" fillId="3" borderId="22" xfId="0" applyFont="1" applyFill="1" applyBorder="1" applyAlignment="1">
      <alignment horizontal="center" wrapText="1"/>
    </xf>
    <xf numFmtId="0" fontId="5" fillId="3" borderId="23" xfId="0" applyFont="1" applyFill="1" applyBorder="1" applyAlignment="1">
      <alignment wrapText="1"/>
    </xf>
    <xf numFmtId="0" fontId="5" fillId="3" borderId="12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24" xfId="0" applyFont="1" applyBorder="1" applyAlignment="1">
      <alignment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horizontal="center"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wrapText="1"/>
    </xf>
    <xf numFmtId="0" fontId="5" fillId="0" borderId="8" xfId="0" applyFont="1" applyBorder="1" applyAlignment="1">
      <alignment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4" fontId="3" fillId="5" borderId="27" xfId="0" applyNumberFormat="1" applyFont="1" applyFill="1" applyBorder="1" applyAlignment="1">
      <alignment horizontal="center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4" borderId="28" xfId="0" applyFont="1" applyFill="1" applyBorder="1" applyAlignment="1">
      <alignment vertical="center" wrapText="1"/>
    </xf>
    <xf numFmtId="0" fontId="3" fillId="4" borderId="29" xfId="0" applyFont="1" applyFill="1" applyBorder="1" applyAlignment="1">
      <alignment vertical="center" wrapText="1"/>
    </xf>
    <xf numFmtId="4" fontId="3" fillId="4" borderId="30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44" fontId="5" fillId="0" borderId="8" xfId="1" applyFont="1" applyBorder="1" applyAlignment="1">
      <alignment horizontal="center" wrapText="1"/>
    </xf>
    <xf numFmtId="0" fontId="7" fillId="0" borderId="8" xfId="0" applyFont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91"/>
  <sheetViews>
    <sheetView tabSelected="1" workbookViewId="0">
      <selection activeCell="S17" sqref="S17"/>
    </sheetView>
  </sheetViews>
  <sheetFormatPr defaultRowHeight="15"/>
  <cols>
    <col min="1" max="1" width="23.7109375" customWidth="1"/>
    <col min="2" max="2" width="28.140625" customWidth="1"/>
    <col min="3" max="3" width="13.28515625" customWidth="1"/>
    <col min="4" max="4" width="13.42578125" style="32" customWidth="1"/>
    <col min="5" max="5" width="12.42578125" style="32" customWidth="1"/>
    <col min="8" max="8" width="0.85546875" customWidth="1"/>
    <col min="9" max="11" width="9.140625" hidden="1" customWidth="1"/>
  </cols>
  <sheetData>
    <row r="1" spans="1:6">
      <c r="A1" s="2" t="s">
        <v>46</v>
      </c>
      <c r="B1" s="41"/>
      <c r="C1" s="102" t="s">
        <v>151</v>
      </c>
      <c r="D1" s="102"/>
      <c r="E1" s="102"/>
    </row>
    <row r="2" spans="1:6">
      <c r="A2" s="1"/>
      <c r="B2" s="103" t="s">
        <v>146</v>
      </c>
      <c r="C2" s="104"/>
      <c r="D2" s="104"/>
      <c r="E2" s="104"/>
    </row>
    <row r="3" spans="1:6" ht="17.25" customHeight="1">
      <c r="A3" s="1"/>
      <c r="B3" s="103" t="s">
        <v>147</v>
      </c>
      <c r="C3" s="104"/>
      <c r="D3" s="104"/>
      <c r="E3" s="104"/>
    </row>
    <row r="4" spans="1:6" hidden="1">
      <c r="A4" s="25"/>
      <c r="B4" s="23"/>
      <c r="C4" s="23"/>
      <c r="D4" s="35"/>
      <c r="E4" s="35"/>
    </row>
    <row r="5" spans="1:6" s="24" customFormat="1" ht="16.5" hidden="1" customHeight="1">
      <c r="A5" s="95"/>
      <c r="B5" s="96"/>
      <c r="C5" s="96"/>
      <c r="D5" s="36"/>
      <c r="E5" s="36"/>
    </row>
    <row r="6" spans="1:6" hidden="1">
      <c r="A6" s="1"/>
      <c r="B6" s="2"/>
      <c r="C6" s="2"/>
      <c r="D6" s="37"/>
      <c r="E6" s="37"/>
    </row>
    <row r="7" spans="1:6" ht="24.75" customHeight="1">
      <c r="A7" s="3"/>
      <c r="B7" s="99" t="s">
        <v>148</v>
      </c>
      <c r="C7" s="100"/>
      <c r="D7" s="100"/>
      <c r="E7" s="100"/>
    </row>
    <row r="8" spans="1:6" ht="23.25" customHeight="1">
      <c r="A8" s="2"/>
      <c r="B8" s="2" t="s">
        <v>0</v>
      </c>
      <c r="C8" s="4"/>
      <c r="D8" s="101" t="s">
        <v>149</v>
      </c>
      <c r="E8" s="101"/>
      <c r="F8" s="23"/>
    </row>
    <row r="9" spans="1:6" ht="15.75" customHeight="1">
      <c r="A9" s="105" t="s">
        <v>150</v>
      </c>
      <c r="B9" s="105"/>
      <c r="C9" s="105"/>
      <c r="D9" s="39"/>
      <c r="E9" s="39"/>
    </row>
    <row r="10" spans="1:6" ht="21" customHeight="1">
      <c r="A10" s="97" t="s">
        <v>47</v>
      </c>
      <c r="B10" s="97"/>
      <c r="C10" s="97"/>
      <c r="D10" s="98"/>
      <c r="E10" s="98"/>
    </row>
    <row r="11" spans="1:6">
      <c r="A11" s="94" t="s">
        <v>114</v>
      </c>
      <c r="B11" s="94"/>
      <c r="C11" s="94"/>
      <c r="D11" s="26"/>
      <c r="E11" s="26"/>
    </row>
    <row r="12" spans="1:6" ht="13.5" customHeight="1" thickBot="1">
      <c r="A12" s="5"/>
      <c r="B12" s="5"/>
      <c r="C12" s="4"/>
      <c r="D12" s="38"/>
      <c r="E12" s="38"/>
    </row>
    <row r="13" spans="1:6" ht="26.25" thickBot="1">
      <c r="A13" s="6" t="s">
        <v>1</v>
      </c>
      <c r="B13" s="7" t="s">
        <v>2</v>
      </c>
      <c r="C13" s="27" t="s">
        <v>108</v>
      </c>
      <c r="D13" s="8" t="s">
        <v>48</v>
      </c>
      <c r="E13" s="40" t="s">
        <v>49</v>
      </c>
    </row>
    <row r="14" spans="1:6" ht="40.5" customHeight="1">
      <c r="A14" s="9" t="s">
        <v>3</v>
      </c>
      <c r="B14" s="10" t="s">
        <v>4</v>
      </c>
      <c r="C14" s="69">
        <f>C15+C20+C26+C30+C38+C41+C45+C49+C53+C56</f>
        <v>7290150</v>
      </c>
      <c r="D14" s="69">
        <f>D15+D20+D26+D30+D38+D41+D45+D49+D53+D56</f>
        <v>6147149.8700000001</v>
      </c>
      <c r="E14" s="70">
        <f>D14/C14*100</f>
        <v>84.321308477877693</v>
      </c>
    </row>
    <row r="15" spans="1:6" ht="33.75" customHeight="1">
      <c r="A15" s="12" t="s">
        <v>5</v>
      </c>
      <c r="B15" s="13" t="s">
        <v>6</v>
      </c>
      <c r="C15" s="28">
        <f>C16</f>
        <v>3910259</v>
      </c>
      <c r="D15" s="28">
        <f>D16</f>
        <v>3916183.38</v>
      </c>
      <c r="E15" s="11">
        <f>D15/C15*100</f>
        <v>100.1515086340828</v>
      </c>
    </row>
    <row r="16" spans="1:6" ht="33" customHeight="1">
      <c r="A16" s="12" t="s">
        <v>7</v>
      </c>
      <c r="B16" s="13" t="s">
        <v>8</v>
      </c>
      <c r="C16" s="31">
        <f>C17+C18+C19</f>
        <v>3910259</v>
      </c>
      <c r="D16" s="28">
        <f>D17+D18+D19</f>
        <v>3916183.38</v>
      </c>
      <c r="E16" s="11">
        <f>D16/C16*100</f>
        <v>100.1515086340828</v>
      </c>
    </row>
    <row r="17" spans="1:5" ht="149.25" customHeight="1" thickBot="1">
      <c r="A17" s="42" t="s">
        <v>9</v>
      </c>
      <c r="B17" s="43" t="s">
        <v>50</v>
      </c>
      <c r="C17" s="30">
        <v>3853639</v>
      </c>
      <c r="D17" s="17">
        <v>3872050.76</v>
      </c>
      <c r="E17" s="11">
        <f>D17/C17*100</f>
        <v>100.47777594112992</v>
      </c>
    </row>
    <row r="18" spans="1:5" ht="199.5" customHeight="1" thickBot="1">
      <c r="A18" s="42" t="s">
        <v>10</v>
      </c>
      <c r="B18" s="43" t="s">
        <v>51</v>
      </c>
      <c r="C18" s="29">
        <v>56100</v>
      </c>
      <c r="D18" s="17">
        <v>46327.56</v>
      </c>
      <c r="E18" s="11">
        <f>D18/C18*100</f>
        <v>82.580320855614957</v>
      </c>
    </row>
    <row r="19" spans="1:5" ht="99" customHeight="1" thickBot="1">
      <c r="A19" s="44" t="s">
        <v>11</v>
      </c>
      <c r="B19" s="45" t="s">
        <v>12</v>
      </c>
      <c r="C19" s="46">
        <v>520</v>
      </c>
      <c r="D19" s="47">
        <v>-2194.94</v>
      </c>
      <c r="E19" s="11"/>
    </row>
    <row r="20" spans="1:5" ht="70.5" customHeight="1" thickBot="1">
      <c r="A20" s="48" t="s">
        <v>52</v>
      </c>
      <c r="B20" s="49" t="s">
        <v>53</v>
      </c>
      <c r="C20" s="14">
        <f>C21</f>
        <v>949800</v>
      </c>
      <c r="D20" s="14">
        <f>D21</f>
        <v>665756.13</v>
      </c>
      <c r="E20" s="11">
        <f>D20/C20*100</f>
        <v>70.094349336702464</v>
      </c>
    </row>
    <row r="21" spans="1:5" ht="70.5" customHeight="1" thickBot="1">
      <c r="A21" s="50" t="s">
        <v>54</v>
      </c>
      <c r="B21" s="51" t="s">
        <v>55</v>
      </c>
      <c r="C21" s="17">
        <f>C22+C23+C24+C25</f>
        <v>949800</v>
      </c>
      <c r="D21" s="17">
        <f>D22+D23+D24+D25</f>
        <v>665756.13</v>
      </c>
      <c r="E21" s="11">
        <f>D21/C21*100</f>
        <v>70.094349336702464</v>
      </c>
    </row>
    <row r="22" spans="1:5" ht="136.5" customHeight="1" thickBot="1">
      <c r="A22" s="50" t="s">
        <v>56</v>
      </c>
      <c r="B22" s="51" t="s">
        <v>57</v>
      </c>
      <c r="C22" s="17">
        <v>304410</v>
      </c>
      <c r="D22" s="17">
        <v>273558.82</v>
      </c>
      <c r="E22" s="11">
        <f>D22/C22*100</f>
        <v>89.865254098091398</v>
      </c>
    </row>
    <row r="23" spans="1:5" ht="161.25" customHeight="1" thickBot="1">
      <c r="A23" s="50" t="s">
        <v>58</v>
      </c>
      <c r="B23" s="51" t="s">
        <v>59</v>
      </c>
      <c r="C23" s="17">
        <v>9500</v>
      </c>
      <c r="D23" s="17">
        <v>2777.02</v>
      </c>
      <c r="E23" s="11">
        <f>D23/C23*100</f>
        <v>29.231789473684209</v>
      </c>
    </row>
    <row r="24" spans="1:5" ht="143.25" customHeight="1" thickBot="1">
      <c r="A24" s="52" t="s">
        <v>60</v>
      </c>
      <c r="B24" s="53" t="s">
        <v>61</v>
      </c>
      <c r="C24" s="17">
        <v>617370</v>
      </c>
      <c r="D24" s="17">
        <v>442402.15</v>
      </c>
      <c r="E24" s="11">
        <f>D24/C24*100</f>
        <v>71.659159013233563</v>
      </c>
    </row>
    <row r="25" spans="1:5" ht="147.75" customHeight="1" thickBot="1">
      <c r="A25" s="54" t="s">
        <v>62</v>
      </c>
      <c r="B25" s="55" t="s">
        <v>63</v>
      </c>
      <c r="C25" s="17">
        <v>18520</v>
      </c>
      <c r="D25" s="17">
        <v>-52981.86</v>
      </c>
      <c r="E25" s="11"/>
    </row>
    <row r="26" spans="1:5" ht="52.5" customHeight="1" thickBot="1">
      <c r="A26" s="56" t="s">
        <v>13</v>
      </c>
      <c r="B26" s="57" t="s">
        <v>14</v>
      </c>
      <c r="C26" s="28">
        <f>C27</f>
        <v>21700</v>
      </c>
      <c r="D26" s="28">
        <f>D27</f>
        <v>21797.19</v>
      </c>
      <c r="E26" s="14"/>
    </row>
    <row r="27" spans="1:5" ht="54.75" customHeight="1" thickBot="1">
      <c r="A27" s="58" t="s">
        <v>15</v>
      </c>
      <c r="B27" s="59" t="s">
        <v>64</v>
      </c>
      <c r="C27" s="29">
        <f>C28</f>
        <v>21700</v>
      </c>
      <c r="D27" s="29">
        <f>D28</f>
        <v>21797.19</v>
      </c>
      <c r="E27" s="17"/>
    </row>
    <row r="28" spans="1:5" ht="36.75" customHeight="1" thickBot="1">
      <c r="A28" s="42" t="s">
        <v>17</v>
      </c>
      <c r="B28" s="60" t="s">
        <v>16</v>
      </c>
      <c r="C28" s="29">
        <v>21700</v>
      </c>
      <c r="D28" s="17">
        <v>21797.19</v>
      </c>
      <c r="E28" s="11">
        <f>D28-C28</f>
        <v>97.18999999999869</v>
      </c>
    </row>
    <row r="29" spans="1:5" ht="51.75" customHeight="1" thickBot="1">
      <c r="A29" s="42" t="s">
        <v>65</v>
      </c>
      <c r="B29" s="60" t="s">
        <v>66</v>
      </c>
      <c r="C29" s="29">
        <v>0</v>
      </c>
      <c r="D29" s="29">
        <v>0</v>
      </c>
      <c r="E29" s="17"/>
    </row>
    <row r="30" spans="1:5" ht="31.5" customHeight="1" thickBot="1">
      <c r="A30" s="58" t="s">
        <v>38</v>
      </c>
      <c r="B30" s="59" t="s">
        <v>39</v>
      </c>
      <c r="C30" s="28">
        <f>C31+C33</f>
        <v>1176303</v>
      </c>
      <c r="D30" s="28">
        <f>D31+D33</f>
        <v>848925.57000000007</v>
      </c>
      <c r="E30" s="11">
        <f>D30/C30*100</f>
        <v>72.168953917485553</v>
      </c>
    </row>
    <row r="31" spans="1:5" ht="29.25" customHeight="1" thickBot="1">
      <c r="A31" s="42" t="s">
        <v>67</v>
      </c>
      <c r="B31" s="59" t="s">
        <v>40</v>
      </c>
      <c r="C31" s="29">
        <f>C32</f>
        <v>117363</v>
      </c>
      <c r="D31" s="29">
        <f>D32</f>
        <v>117457.77</v>
      </c>
      <c r="E31" s="17"/>
    </row>
    <row r="32" spans="1:5" ht="88.5" customHeight="1" thickBot="1">
      <c r="A32" s="42" t="s">
        <v>41</v>
      </c>
      <c r="B32" s="43" t="s">
        <v>68</v>
      </c>
      <c r="C32" s="29">
        <v>117363</v>
      </c>
      <c r="D32" s="17">
        <v>117457.77</v>
      </c>
      <c r="E32" s="11">
        <f>D32/C32*100</f>
        <v>100.08074946959434</v>
      </c>
    </row>
    <row r="33" spans="1:5" ht="18.75" customHeight="1" thickBot="1">
      <c r="A33" s="58" t="s">
        <v>43</v>
      </c>
      <c r="B33" s="59" t="s">
        <v>42</v>
      </c>
      <c r="C33" s="28">
        <f>C34+C36</f>
        <v>1058940</v>
      </c>
      <c r="D33" s="28">
        <f>D34+D36</f>
        <v>731467.8</v>
      </c>
      <c r="E33" s="11">
        <f>D33/C33*100</f>
        <v>69.075471698113205</v>
      </c>
    </row>
    <row r="34" spans="1:5" ht="30.75" customHeight="1" thickBot="1">
      <c r="A34" s="42" t="s">
        <v>69</v>
      </c>
      <c r="B34" s="60" t="s">
        <v>70</v>
      </c>
      <c r="C34" s="29">
        <f>C35</f>
        <v>593490</v>
      </c>
      <c r="D34" s="29">
        <f>D35</f>
        <v>428590.18</v>
      </c>
      <c r="E34" s="17"/>
    </row>
    <row r="35" spans="1:5" ht="60.75" customHeight="1" thickBot="1">
      <c r="A35" s="42" t="s">
        <v>71</v>
      </c>
      <c r="B35" s="60" t="s">
        <v>72</v>
      </c>
      <c r="C35" s="29">
        <v>593490</v>
      </c>
      <c r="D35" s="17">
        <v>428590.18</v>
      </c>
      <c r="E35" s="11">
        <f>D35/C35*100</f>
        <v>72.21523193314124</v>
      </c>
    </row>
    <row r="36" spans="1:5" ht="39.75" customHeight="1" thickBot="1">
      <c r="A36" s="58" t="s">
        <v>73</v>
      </c>
      <c r="B36" s="60" t="s">
        <v>74</v>
      </c>
      <c r="C36" s="28">
        <f>C37</f>
        <v>465450</v>
      </c>
      <c r="D36" s="28">
        <f>D37</f>
        <v>302877.62</v>
      </c>
      <c r="E36" s="14"/>
    </row>
    <row r="37" spans="1:5" ht="75.75" customHeight="1" thickBot="1">
      <c r="A37" s="42" t="s">
        <v>75</v>
      </c>
      <c r="B37" s="60" t="s">
        <v>76</v>
      </c>
      <c r="C37" s="29">
        <v>465450</v>
      </c>
      <c r="D37" s="17">
        <v>302877.62</v>
      </c>
      <c r="E37" s="11">
        <f>D37/C37*100</f>
        <v>65.071999140616612</v>
      </c>
    </row>
    <row r="38" spans="1:5" ht="30.75" customHeight="1" thickBot="1">
      <c r="A38" s="56" t="s">
        <v>18</v>
      </c>
      <c r="B38" s="57" t="s">
        <v>19</v>
      </c>
      <c r="C38" s="28">
        <f>C39</f>
        <v>5000</v>
      </c>
      <c r="D38" s="28">
        <f>D39</f>
        <v>400</v>
      </c>
      <c r="E38" s="11">
        <f>D38/C38*100</f>
        <v>8</v>
      </c>
    </row>
    <row r="39" spans="1:5" ht="92.25" customHeight="1" thickBot="1">
      <c r="A39" s="61" t="s">
        <v>77</v>
      </c>
      <c r="B39" s="43" t="s">
        <v>78</v>
      </c>
      <c r="C39" s="29">
        <f>C40</f>
        <v>5000</v>
      </c>
      <c r="D39" s="29">
        <f>D40</f>
        <v>400</v>
      </c>
      <c r="E39" s="17"/>
    </row>
    <row r="40" spans="1:5" ht="133.5" customHeight="1" thickBot="1">
      <c r="A40" s="61" t="s">
        <v>44</v>
      </c>
      <c r="B40" s="43" t="s">
        <v>45</v>
      </c>
      <c r="C40" s="29">
        <v>5000</v>
      </c>
      <c r="D40" s="17">
        <v>400</v>
      </c>
      <c r="E40" s="11">
        <f t="shared" ref="E40:E45" si="0">D40/C40*100</f>
        <v>8</v>
      </c>
    </row>
    <row r="41" spans="1:5" ht="99" customHeight="1" thickBot="1">
      <c r="A41" s="56" t="s">
        <v>20</v>
      </c>
      <c r="B41" s="57" t="s">
        <v>79</v>
      </c>
      <c r="C41" s="28">
        <f t="shared" ref="C41:D43" si="1">C42</f>
        <v>55088</v>
      </c>
      <c r="D41" s="28">
        <f t="shared" si="1"/>
        <v>55087.6</v>
      </c>
      <c r="E41" s="11">
        <f t="shared" si="0"/>
        <v>99.999273889050244</v>
      </c>
    </row>
    <row r="42" spans="1:5" ht="154.5" thickBot="1">
      <c r="A42" s="42" t="s">
        <v>21</v>
      </c>
      <c r="B42" s="60" t="s">
        <v>80</v>
      </c>
      <c r="C42" s="29">
        <f t="shared" si="1"/>
        <v>55088</v>
      </c>
      <c r="D42" s="29">
        <f t="shared" si="1"/>
        <v>55087.6</v>
      </c>
      <c r="E42" s="11">
        <f t="shared" si="0"/>
        <v>99.999273889050244</v>
      </c>
    </row>
    <row r="43" spans="1:5" ht="141.75" thickBot="1">
      <c r="A43" s="58" t="s">
        <v>22</v>
      </c>
      <c r="B43" s="60" t="s">
        <v>23</v>
      </c>
      <c r="C43" s="29">
        <f t="shared" si="1"/>
        <v>55088</v>
      </c>
      <c r="D43" s="29">
        <f t="shared" si="1"/>
        <v>55087.6</v>
      </c>
      <c r="E43" s="11">
        <f t="shared" si="0"/>
        <v>99.999273889050244</v>
      </c>
    </row>
    <row r="44" spans="1:5" ht="110.25" customHeight="1" thickBot="1">
      <c r="A44" s="42" t="s">
        <v>81</v>
      </c>
      <c r="B44" s="60" t="s">
        <v>82</v>
      </c>
      <c r="C44" s="29">
        <v>55088</v>
      </c>
      <c r="D44" s="17">
        <v>55087.6</v>
      </c>
      <c r="E44" s="11">
        <f t="shared" si="0"/>
        <v>99.999273889050244</v>
      </c>
    </row>
    <row r="45" spans="1:5" ht="61.5" customHeight="1" thickBot="1">
      <c r="A45" s="58" t="s">
        <v>24</v>
      </c>
      <c r="B45" s="59" t="s">
        <v>83</v>
      </c>
      <c r="C45" s="28">
        <f t="shared" ref="C45:D47" si="2">C46</f>
        <v>34000</v>
      </c>
      <c r="D45" s="28">
        <f t="shared" si="2"/>
        <v>34000</v>
      </c>
      <c r="E45" s="11">
        <f t="shared" si="0"/>
        <v>100</v>
      </c>
    </row>
    <row r="46" spans="1:5" ht="27" thickBot="1">
      <c r="A46" s="42" t="s">
        <v>25</v>
      </c>
      <c r="B46" s="60" t="s">
        <v>26</v>
      </c>
      <c r="C46" s="29">
        <f t="shared" si="2"/>
        <v>34000</v>
      </c>
      <c r="D46" s="29">
        <f t="shared" si="2"/>
        <v>34000</v>
      </c>
      <c r="E46" s="17"/>
    </row>
    <row r="47" spans="1:5" ht="27" thickBot="1">
      <c r="A47" s="42" t="s">
        <v>27</v>
      </c>
      <c r="B47" s="60" t="s">
        <v>28</v>
      </c>
      <c r="C47" s="29">
        <f t="shared" si="2"/>
        <v>34000</v>
      </c>
      <c r="D47" s="29">
        <f t="shared" si="2"/>
        <v>34000</v>
      </c>
      <c r="E47" s="17"/>
    </row>
    <row r="48" spans="1:5" ht="52.5" thickBot="1">
      <c r="A48" s="42" t="s">
        <v>84</v>
      </c>
      <c r="B48" s="60" t="s">
        <v>85</v>
      </c>
      <c r="C48" s="29">
        <v>34000</v>
      </c>
      <c r="D48" s="17">
        <v>34000</v>
      </c>
      <c r="E48" s="11"/>
    </row>
    <row r="49" spans="1:13" ht="52.5" thickBot="1">
      <c r="A49" s="58" t="s">
        <v>29</v>
      </c>
      <c r="B49" s="59" t="s">
        <v>30</v>
      </c>
      <c r="C49" s="28">
        <f t="shared" ref="C49:D51" si="3">C50</f>
        <v>1121000</v>
      </c>
      <c r="D49" s="28">
        <f t="shared" si="3"/>
        <v>588000</v>
      </c>
      <c r="E49" s="11">
        <f>D49/C49*100</f>
        <v>52.453166815343444</v>
      </c>
    </row>
    <row r="50" spans="1:13" ht="154.5" thickBot="1">
      <c r="A50" s="42" t="s">
        <v>86</v>
      </c>
      <c r="B50" s="60" t="s">
        <v>87</v>
      </c>
      <c r="C50" s="29">
        <f t="shared" si="3"/>
        <v>1121000</v>
      </c>
      <c r="D50" s="29">
        <f t="shared" si="3"/>
        <v>588000</v>
      </c>
      <c r="E50" s="11">
        <f>D50/C50*100</f>
        <v>52.453166815343444</v>
      </c>
    </row>
    <row r="51" spans="1:13" ht="167.25" thickBot="1">
      <c r="A51" s="42" t="s">
        <v>88</v>
      </c>
      <c r="B51" s="60" t="s">
        <v>89</v>
      </c>
      <c r="C51" s="29">
        <f t="shared" si="3"/>
        <v>1121000</v>
      </c>
      <c r="D51" s="29">
        <f t="shared" si="3"/>
        <v>588000</v>
      </c>
      <c r="E51" s="17"/>
      <c r="M51" s="66"/>
    </row>
    <row r="52" spans="1:13" ht="153.75">
      <c r="A52" s="62" t="s">
        <v>90</v>
      </c>
      <c r="B52" s="63" t="s">
        <v>91</v>
      </c>
      <c r="C52" s="46">
        <v>1121000</v>
      </c>
      <c r="D52" s="47">
        <v>588000</v>
      </c>
      <c r="E52" s="82">
        <f>D52/C52*100</f>
        <v>52.453166815343444</v>
      </c>
    </row>
    <row r="53" spans="1:13" ht="39">
      <c r="A53" s="86" t="s">
        <v>121</v>
      </c>
      <c r="B53" s="83" t="s">
        <v>115</v>
      </c>
      <c r="C53" s="14">
        <f>C54</f>
        <v>17000</v>
      </c>
      <c r="D53" s="14">
        <f>D54</f>
        <v>17000</v>
      </c>
      <c r="E53" s="82">
        <f>D53/C53*100</f>
        <v>100</v>
      </c>
    </row>
    <row r="54" spans="1:13" ht="63.75" customHeight="1">
      <c r="A54" s="84" t="s">
        <v>117</v>
      </c>
      <c r="B54" s="84" t="s">
        <v>116</v>
      </c>
      <c r="C54" s="17">
        <f>C55</f>
        <v>17000</v>
      </c>
      <c r="D54" s="17">
        <f>D55</f>
        <v>17000</v>
      </c>
      <c r="E54" s="14"/>
    </row>
    <row r="55" spans="1:13" ht="87" customHeight="1">
      <c r="A55" s="68" t="s">
        <v>118</v>
      </c>
      <c r="B55" s="85" t="s">
        <v>119</v>
      </c>
      <c r="C55" s="17">
        <v>17000</v>
      </c>
      <c r="D55" s="17">
        <v>17000</v>
      </c>
      <c r="E55" s="14"/>
    </row>
    <row r="56" spans="1:13" ht="0.75" hidden="1" customHeight="1">
      <c r="A56" s="75" t="s">
        <v>102</v>
      </c>
      <c r="B56" s="76" t="s">
        <v>103</v>
      </c>
      <c r="C56" s="14">
        <f>C57</f>
        <v>0</v>
      </c>
      <c r="D56" s="14">
        <f>D57</f>
        <v>0</v>
      </c>
      <c r="E56" s="11" t="e">
        <f>D56/C56*100</f>
        <v>#DIV/0!</v>
      </c>
    </row>
    <row r="57" spans="1:13" hidden="1">
      <c r="A57" s="73" t="s">
        <v>105</v>
      </c>
      <c r="B57" s="74" t="s">
        <v>104</v>
      </c>
      <c r="C57" s="17">
        <f>C58</f>
        <v>0</v>
      </c>
      <c r="D57" s="17">
        <f>D58</f>
        <v>0</v>
      </c>
      <c r="E57" s="17"/>
    </row>
    <row r="58" spans="1:13" ht="39" hidden="1">
      <c r="A58" s="73" t="s">
        <v>106</v>
      </c>
      <c r="B58" s="74" t="s">
        <v>107</v>
      </c>
      <c r="C58" s="17"/>
      <c r="D58" s="17">
        <v>0</v>
      </c>
      <c r="E58" s="17"/>
    </row>
    <row r="59" spans="1:13" ht="35.25" customHeight="1" thickBot="1">
      <c r="A59" s="58" t="s">
        <v>92</v>
      </c>
      <c r="B59" s="59" t="s">
        <v>31</v>
      </c>
      <c r="C59" s="28">
        <f>C60+C80</f>
        <v>3024701.68</v>
      </c>
      <c r="D59" s="28">
        <f>D60+D80</f>
        <v>3001480</v>
      </c>
      <c r="E59" s="11">
        <f>D59/C59*100</f>
        <v>99.232265444438795</v>
      </c>
    </row>
    <row r="60" spans="1:13" ht="39.75" thickBot="1">
      <c r="A60" s="42" t="s">
        <v>32</v>
      </c>
      <c r="B60" s="60" t="s">
        <v>93</v>
      </c>
      <c r="C60" s="29">
        <f>C61+C66+C69+C74+C77</f>
        <v>2993221.68</v>
      </c>
      <c r="D60" s="29">
        <f>D61+D69+D74+D77</f>
        <v>2970000</v>
      </c>
      <c r="E60" s="17"/>
    </row>
    <row r="61" spans="1:13" ht="51" customHeight="1" thickBot="1">
      <c r="A61" s="42" t="s">
        <v>145</v>
      </c>
      <c r="B61" s="60" t="s">
        <v>141</v>
      </c>
      <c r="C61" s="29">
        <f>C62+C64</f>
        <v>2778600</v>
      </c>
      <c r="D61" s="29">
        <f>D62+D64</f>
        <v>2778600</v>
      </c>
      <c r="E61" s="14"/>
    </row>
    <row r="62" spans="1:13" ht="40.5" customHeight="1" thickBot="1">
      <c r="A62" s="42" t="s">
        <v>142</v>
      </c>
      <c r="B62" s="60" t="s">
        <v>143</v>
      </c>
      <c r="C62" s="29">
        <f>C63</f>
        <v>2210600</v>
      </c>
      <c r="D62" s="29">
        <f>D63</f>
        <v>2210600</v>
      </c>
      <c r="E62" s="14"/>
    </row>
    <row r="63" spans="1:13" ht="52.5" customHeight="1" thickBot="1">
      <c r="A63" s="42" t="s">
        <v>144</v>
      </c>
      <c r="B63" s="60" t="s">
        <v>94</v>
      </c>
      <c r="C63" s="29">
        <v>2210600</v>
      </c>
      <c r="D63" s="17">
        <v>2210600</v>
      </c>
      <c r="E63" s="17"/>
    </row>
    <row r="64" spans="1:13" ht="72" customHeight="1" thickBot="1">
      <c r="A64" s="42" t="s">
        <v>139</v>
      </c>
      <c r="B64" s="60" t="s">
        <v>138</v>
      </c>
      <c r="C64" s="29">
        <f>C65</f>
        <v>568000</v>
      </c>
      <c r="D64" s="17">
        <f>D65</f>
        <v>568000</v>
      </c>
      <c r="E64" s="89"/>
    </row>
    <row r="65" spans="1:29" ht="67.5" customHeight="1" thickBot="1">
      <c r="A65" s="42" t="s">
        <v>140</v>
      </c>
      <c r="B65" s="60" t="s">
        <v>138</v>
      </c>
      <c r="C65" s="29">
        <v>568000</v>
      </c>
      <c r="D65" s="17">
        <v>568000</v>
      </c>
      <c r="E65" s="89"/>
    </row>
    <row r="66" spans="1:29" ht="52.5" customHeight="1" thickBot="1">
      <c r="A66" s="87" t="s">
        <v>122</v>
      </c>
      <c r="B66" s="88" t="s">
        <v>120</v>
      </c>
      <c r="C66" s="29">
        <f>C67</f>
        <v>8121.68</v>
      </c>
      <c r="D66" s="17">
        <f>D67</f>
        <v>0</v>
      </c>
      <c r="E66" s="89"/>
    </row>
    <row r="67" spans="1:29" ht="52.5" customHeight="1" thickBot="1">
      <c r="A67" s="87" t="s">
        <v>124</v>
      </c>
      <c r="B67" s="90" t="s">
        <v>123</v>
      </c>
      <c r="C67" s="29">
        <f>C68</f>
        <v>8121.68</v>
      </c>
      <c r="D67" s="17">
        <f>D68</f>
        <v>0</v>
      </c>
      <c r="E67" s="89"/>
    </row>
    <row r="68" spans="1:29" ht="52.5" customHeight="1" thickBot="1">
      <c r="A68" s="87" t="s">
        <v>126</v>
      </c>
      <c r="B68" s="90" t="s">
        <v>125</v>
      </c>
      <c r="C68" s="29">
        <v>8121.68</v>
      </c>
      <c r="D68" s="17"/>
      <c r="E68" s="89"/>
    </row>
    <row r="69" spans="1:29" ht="40.5" customHeight="1" thickBot="1">
      <c r="A69" s="56" t="s">
        <v>127</v>
      </c>
      <c r="B69" s="57" t="s">
        <v>130</v>
      </c>
      <c r="C69" s="17">
        <f>C70+C72</f>
        <v>201500</v>
      </c>
      <c r="D69" s="17">
        <f>D70+D72</f>
        <v>186400</v>
      </c>
      <c r="E69" s="11">
        <f>D69/C69*100</f>
        <v>92.506203473945419</v>
      </c>
    </row>
    <row r="70" spans="1:29" ht="64.5">
      <c r="A70" s="62" t="s">
        <v>128</v>
      </c>
      <c r="B70" s="63" t="s">
        <v>95</v>
      </c>
      <c r="C70" s="47">
        <f>C71</f>
        <v>186400</v>
      </c>
      <c r="D70" s="47">
        <f>D71</f>
        <v>186400</v>
      </c>
      <c r="E70" s="47"/>
    </row>
    <row r="71" spans="1:29" s="32" customFormat="1" ht="70.5" customHeight="1">
      <c r="A71" s="68" t="s">
        <v>129</v>
      </c>
      <c r="B71" s="64" t="s">
        <v>96</v>
      </c>
      <c r="C71" s="17">
        <v>186400</v>
      </c>
      <c r="D71" s="17">
        <v>186400</v>
      </c>
      <c r="E71" s="11">
        <f>D71-C71</f>
        <v>0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</row>
    <row r="72" spans="1:29" s="34" customFormat="1" ht="45" customHeight="1">
      <c r="A72" s="68" t="s">
        <v>134</v>
      </c>
      <c r="B72" s="64" t="s">
        <v>133</v>
      </c>
      <c r="C72" s="17">
        <f>C73</f>
        <v>15100</v>
      </c>
      <c r="D72" s="17">
        <f>D73</f>
        <v>0</v>
      </c>
      <c r="E72" s="14"/>
    </row>
    <row r="73" spans="1:29" s="34" customFormat="1" ht="70.5" customHeight="1">
      <c r="A73" s="68" t="s">
        <v>132</v>
      </c>
      <c r="B73" s="64" t="s">
        <v>131</v>
      </c>
      <c r="C73" s="17">
        <v>15100</v>
      </c>
      <c r="D73" s="17"/>
      <c r="E73" s="14"/>
    </row>
    <row r="74" spans="1:29" s="34" customFormat="1" ht="94.5" customHeight="1">
      <c r="A74" s="75" t="s">
        <v>97</v>
      </c>
      <c r="B74" s="93" t="s">
        <v>98</v>
      </c>
      <c r="C74" s="17">
        <f>C75</f>
        <v>0</v>
      </c>
      <c r="D74" s="17">
        <f>D75</f>
        <v>0</v>
      </c>
      <c r="E74" s="14" t="e">
        <f>D74/C74*100</f>
        <v>#DIV/0!</v>
      </c>
    </row>
    <row r="75" spans="1:29" s="34" customFormat="1" ht="70.5" customHeight="1" thickBot="1">
      <c r="A75" s="91" t="s">
        <v>99</v>
      </c>
      <c r="B75" s="92" t="s">
        <v>100</v>
      </c>
      <c r="C75" s="89">
        <f>C76</f>
        <v>0</v>
      </c>
      <c r="D75" s="89">
        <f>D76</f>
        <v>0</v>
      </c>
      <c r="E75" s="89"/>
    </row>
    <row r="76" spans="1:29" s="34" customFormat="1" ht="70.5" customHeight="1">
      <c r="A76" s="71" t="s">
        <v>101</v>
      </c>
      <c r="B76" s="72" t="s">
        <v>100</v>
      </c>
      <c r="C76" s="47">
        <v>0</v>
      </c>
      <c r="D76" s="47">
        <v>0</v>
      </c>
      <c r="E76" s="11">
        <f>D76-C76</f>
        <v>0</v>
      </c>
    </row>
    <row r="77" spans="1:29" s="34" customFormat="1" ht="32.25" customHeight="1">
      <c r="A77" s="12" t="s">
        <v>33</v>
      </c>
      <c r="B77" s="13" t="s">
        <v>34</v>
      </c>
      <c r="C77" s="28">
        <f>C78</f>
        <v>5000</v>
      </c>
      <c r="D77" s="28">
        <f>D78</f>
        <v>5000</v>
      </c>
      <c r="E77" s="11">
        <f>D77/C77*100</f>
        <v>100</v>
      </c>
    </row>
    <row r="78" spans="1:29" s="34" customFormat="1" ht="78.75" customHeight="1">
      <c r="A78" s="15" t="s">
        <v>135</v>
      </c>
      <c r="B78" s="16" t="s">
        <v>35</v>
      </c>
      <c r="C78" s="28">
        <f>C79</f>
        <v>5000</v>
      </c>
      <c r="D78" s="28">
        <f>D79</f>
        <v>5000</v>
      </c>
      <c r="E78" s="14"/>
    </row>
    <row r="79" spans="1:29" s="34" customFormat="1" ht="95.25" customHeight="1">
      <c r="A79" s="15" t="s">
        <v>136</v>
      </c>
      <c r="B79" s="16" t="s">
        <v>137</v>
      </c>
      <c r="C79" s="29">
        <v>5000</v>
      </c>
      <c r="D79" s="17">
        <v>5000</v>
      </c>
      <c r="E79" s="11">
        <f>D79-C79</f>
        <v>0</v>
      </c>
    </row>
    <row r="80" spans="1:29" s="34" customFormat="1" ht="47.25" customHeight="1">
      <c r="A80" s="80" t="s">
        <v>110</v>
      </c>
      <c r="B80" s="81" t="s">
        <v>111</v>
      </c>
      <c r="C80" s="17">
        <f>C81</f>
        <v>31480</v>
      </c>
      <c r="D80" s="17">
        <f>D81</f>
        <v>31480</v>
      </c>
      <c r="E80" s="11">
        <f>D80/C80*100</f>
        <v>100</v>
      </c>
    </row>
    <row r="81" spans="1:5" s="34" customFormat="1" ht="47.25" customHeight="1">
      <c r="A81" s="80" t="s">
        <v>112</v>
      </c>
      <c r="B81" s="80" t="s">
        <v>113</v>
      </c>
      <c r="C81" s="17">
        <f>C82</f>
        <v>31480</v>
      </c>
      <c r="D81" s="17">
        <f>D82</f>
        <v>31480</v>
      </c>
      <c r="E81" s="17"/>
    </row>
    <row r="82" spans="1:5" s="34" customFormat="1" ht="38.25" customHeight="1">
      <c r="A82" s="80" t="s">
        <v>109</v>
      </c>
      <c r="B82" s="80" t="s">
        <v>113</v>
      </c>
      <c r="C82" s="17">
        <v>31480</v>
      </c>
      <c r="D82" s="17">
        <v>31480</v>
      </c>
      <c r="E82" s="11">
        <f>D82-C82</f>
        <v>0</v>
      </c>
    </row>
    <row r="83" spans="1:5" ht="22.5" customHeight="1" thickBot="1">
      <c r="A83" s="77" t="s">
        <v>36</v>
      </c>
      <c r="B83" s="78" t="s">
        <v>37</v>
      </c>
      <c r="C83" s="79">
        <f>C14+C59</f>
        <v>10314851.68</v>
      </c>
      <c r="D83" s="79">
        <f>D14+D59</f>
        <v>9148629.870000001</v>
      </c>
      <c r="E83" s="11">
        <f>D83/C83*100</f>
        <v>88.693760742471497</v>
      </c>
    </row>
    <row r="84" spans="1:5" s="41" customFormat="1" ht="110.25" customHeight="1">
      <c r="A84" s="18"/>
      <c r="B84" s="18"/>
      <c r="C84" s="19"/>
      <c r="D84" s="19"/>
      <c r="E84" s="65"/>
    </row>
    <row r="85" spans="1:5" ht="93.75" customHeight="1">
      <c r="A85" s="18"/>
      <c r="B85" s="18"/>
      <c r="C85" s="19"/>
      <c r="D85" s="19"/>
      <c r="E85" s="66"/>
    </row>
    <row r="86" spans="1:5" ht="48" customHeight="1">
      <c r="A86" s="18"/>
      <c r="B86" s="18"/>
      <c r="C86" s="19"/>
      <c r="D86" s="19"/>
      <c r="E86" s="65"/>
    </row>
    <row r="87" spans="1:5" ht="45" customHeight="1">
      <c r="A87" s="18"/>
      <c r="B87" s="18"/>
      <c r="C87" s="19"/>
      <c r="D87" s="19"/>
      <c r="E87" s="66"/>
    </row>
    <row r="88" spans="1:5" ht="42.75" customHeight="1">
      <c r="A88" s="18"/>
      <c r="B88" s="18"/>
      <c r="C88" s="19"/>
      <c r="D88" s="19"/>
      <c r="E88" s="65"/>
    </row>
    <row r="89" spans="1:5" ht="66.75" customHeight="1">
      <c r="A89" s="18"/>
      <c r="B89" s="18"/>
      <c r="C89" s="19"/>
      <c r="D89" s="19"/>
      <c r="E89" s="65"/>
    </row>
    <row r="90" spans="1:5">
      <c r="A90" s="18"/>
      <c r="B90" s="18"/>
      <c r="C90" s="19"/>
      <c r="D90" s="19"/>
      <c r="E90" s="67"/>
    </row>
    <row r="91" spans="1:5" ht="100.5" customHeight="1">
      <c r="A91" s="18"/>
      <c r="B91" s="18"/>
      <c r="C91" s="20"/>
      <c r="D91" s="20"/>
      <c r="E91" s="19"/>
    </row>
    <row r="92" spans="1:5" ht="77.25" customHeight="1">
      <c r="A92" s="18"/>
      <c r="B92" s="21"/>
      <c r="C92" s="20"/>
      <c r="D92" s="20"/>
      <c r="E92" s="19"/>
    </row>
    <row r="93" spans="1:5" ht="64.5" customHeight="1">
      <c r="A93" s="18"/>
      <c r="B93" s="18"/>
      <c r="C93" s="19"/>
      <c r="D93" s="19"/>
      <c r="E93" s="19"/>
    </row>
    <row r="94" spans="1:5" ht="72" customHeight="1">
      <c r="A94" s="18"/>
      <c r="B94" s="18"/>
      <c r="C94" s="19"/>
      <c r="D94" s="19"/>
      <c r="E94" s="19"/>
    </row>
    <row r="95" spans="1:5">
      <c r="A95" s="18"/>
      <c r="B95" s="18"/>
      <c r="C95" s="20"/>
      <c r="D95" s="20"/>
      <c r="E95" s="19"/>
    </row>
    <row r="96" spans="1:5" ht="33" customHeight="1">
      <c r="A96" s="18"/>
      <c r="B96" s="18"/>
      <c r="C96" s="22"/>
      <c r="D96" s="33"/>
      <c r="E96" s="19"/>
    </row>
    <row r="97" spans="1:5" ht="62.25" customHeight="1">
      <c r="A97" s="18"/>
      <c r="B97" s="18"/>
      <c r="C97" s="22"/>
      <c r="D97" s="33"/>
      <c r="E97" s="19"/>
    </row>
    <row r="98" spans="1:5" ht="69.75" customHeight="1">
      <c r="A98" s="18"/>
      <c r="B98" s="18"/>
      <c r="C98" s="22"/>
      <c r="D98" s="33"/>
      <c r="E98" s="20"/>
    </row>
    <row r="99" spans="1:5">
      <c r="A99" s="18"/>
      <c r="B99" s="18"/>
      <c r="C99" s="22"/>
      <c r="D99" s="33"/>
      <c r="E99" s="20"/>
    </row>
    <row r="100" spans="1:5">
      <c r="A100" s="18"/>
      <c r="B100" s="18"/>
      <c r="C100" s="22"/>
      <c r="D100" s="33"/>
      <c r="E100" s="19"/>
    </row>
    <row r="101" spans="1:5" ht="79.5" customHeight="1">
      <c r="B101" s="18"/>
      <c r="D101" s="34"/>
      <c r="E101" s="19"/>
    </row>
    <row r="102" spans="1:5">
      <c r="B102" s="18"/>
      <c r="D102" s="34"/>
      <c r="E102" s="20"/>
    </row>
    <row r="103" spans="1:5" ht="78" customHeight="1">
      <c r="B103" s="21"/>
      <c r="D103" s="34"/>
      <c r="E103" s="33"/>
    </row>
    <row r="104" spans="1:5" ht="99" customHeight="1">
      <c r="B104" s="18"/>
      <c r="D104" s="34"/>
      <c r="E104" s="33"/>
    </row>
    <row r="105" spans="1:5" ht="117" customHeight="1">
      <c r="D105" s="34"/>
      <c r="E105" s="33"/>
    </row>
    <row r="106" spans="1:5" ht="114.75" customHeight="1">
      <c r="D106" s="34"/>
      <c r="E106" s="33"/>
    </row>
    <row r="107" spans="1:5" ht="40.5" customHeight="1">
      <c r="D107" s="34"/>
      <c r="E107" s="33"/>
    </row>
    <row r="108" spans="1:5" ht="67.5" customHeight="1">
      <c r="D108" s="34"/>
      <c r="E108" s="34"/>
    </row>
    <row r="109" spans="1:5">
      <c r="D109" s="34"/>
      <c r="E109" s="34"/>
    </row>
    <row r="110" spans="1:5" ht="47.25" customHeight="1">
      <c r="D110" s="34"/>
      <c r="E110" s="34"/>
    </row>
    <row r="111" spans="1:5" ht="48.75" customHeight="1">
      <c r="D111" s="34"/>
      <c r="E111" s="34"/>
    </row>
    <row r="112" spans="1:5">
      <c r="D112" s="34"/>
      <c r="E112" s="34"/>
    </row>
    <row r="113" spans="4:5">
      <c r="D113" s="34"/>
      <c r="E113" s="34"/>
    </row>
    <row r="114" spans="4:5">
      <c r="D114" s="34"/>
      <c r="E114" s="34"/>
    </row>
    <row r="115" spans="4:5">
      <c r="D115" s="34"/>
      <c r="E115" s="34"/>
    </row>
    <row r="116" spans="4:5">
      <c r="D116" s="34"/>
      <c r="E116" s="34"/>
    </row>
    <row r="117" spans="4:5">
      <c r="D117" s="34"/>
      <c r="E117" s="34"/>
    </row>
    <row r="118" spans="4:5">
      <c r="D118" s="34"/>
      <c r="E118" s="34"/>
    </row>
    <row r="119" spans="4:5">
      <c r="D119" s="34"/>
      <c r="E119" s="34"/>
    </row>
    <row r="120" spans="4:5">
      <c r="D120" s="34"/>
      <c r="E120" s="34"/>
    </row>
    <row r="121" spans="4:5">
      <c r="D121" s="34"/>
      <c r="E121" s="34"/>
    </row>
    <row r="122" spans="4:5">
      <c r="D122" s="34"/>
      <c r="E122" s="34"/>
    </row>
    <row r="123" spans="4:5">
      <c r="D123" s="34"/>
      <c r="E123" s="34"/>
    </row>
    <row r="124" spans="4:5">
      <c r="D124" s="34"/>
      <c r="E124" s="34"/>
    </row>
    <row r="125" spans="4:5">
      <c r="D125" s="34"/>
      <c r="E125" s="34"/>
    </row>
    <row r="126" spans="4:5">
      <c r="D126" s="34"/>
      <c r="E126" s="34"/>
    </row>
    <row r="127" spans="4:5">
      <c r="D127" s="34"/>
      <c r="E127" s="34"/>
    </row>
    <row r="128" spans="4:5">
      <c r="D128" s="34"/>
      <c r="E128" s="34"/>
    </row>
    <row r="129" spans="4:5">
      <c r="D129" s="34"/>
      <c r="E129" s="34"/>
    </row>
    <row r="130" spans="4:5">
      <c r="D130" s="34"/>
      <c r="E130" s="34"/>
    </row>
    <row r="131" spans="4:5">
      <c r="D131" s="34"/>
      <c r="E131" s="34"/>
    </row>
    <row r="132" spans="4:5">
      <c r="D132" s="34"/>
      <c r="E132" s="34"/>
    </row>
    <row r="133" spans="4:5">
      <c r="D133" s="34"/>
      <c r="E133" s="34"/>
    </row>
    <row r="134" spans="4:5">
      <c r="D134" s="34"/>
      <c r="E134" s="34"/>
    </row>
    <row r="135" spans="4:5">
      <c r="D135" s="34"/>
      <c r="E135" s="34"/>
    </row>
    <row r="136" spans="4:5">
      <c r="D136" s="34"/>
      <c r="E136" s="34"/>
    </row>
    <row r="137" spans="4:5">
      <c r="D137" s="34"/>
      <c r="E137" s="34"/>
    </row>
    <row r="138" spans="4:5">
      <c r="D138" s="34"/>
      <c r="E138" s="34"/>
    </row>
    <row r="139" spans="4:5">
      <c r="D139" s="34"/>
      <c r="E139" s="34"/>
    </row>
    <row r="140" spans="4:5">
      <c r="D140" s="34"/>
      <c r="E140" s="34"/>
    </row>
    <row r="141" spans="4:5">
      <c r="D141" s="34"/>
      <c r="E141" s="34"/>
    </row>
    <row r="142" spans="4:5">
      <c r="D142" s="34"/>
      <c r="E142" s="34"/>
    </row>
    <row r="143" spans="4:5">
      <c r="D143" s="34"/>
      <c r="E143" s="34"/>
    </row>
    <row r="144" spans="4:5">
      <c r="D144" s="34"/>
      <c r="E144" s="34"/>
    </row>
    <row r="145" spans="4:5">
      <c r="D145" s="34"/>
      <c r="E145" s="34"/>
    </row>
    <row r="146" spans="4:5">
      <c r="D146" s="34"/>
      <c r="E146" s="34"/>
    </row>
    <row r="147" spans="4:5">
      <c r="D147" s="34"/>
      <c r="E147" s="34"/>
    </row>
    <row r="148" spans="4:5">
      <c r="D148" s="34"/>
      <c r="E148" s="34"/>
    </row>
    <row r="149" spans="4:5">
      <c r="D149" s="34"/>
      <c r="E149" s="34"/>
    </row>
    <row r="150" spans="4:5">
      <c r="D150" s="34"/>
      <c r="E150" s="34"/>
    </row>
    <row r="151" spans="4:5">
      <c r="D151" s="34"/>
      <c r="E151" s="34"/>
    </row>
    <row r="152" spans="4:5">
      <c r="D152" s="34"/>
      <c r="E152" s="34"/>
    </row>
    <row r="153" spans="4:5">
      <c r="D153" s="34"/>
      <c r="E153" s="34"/>
    </row>
    <row r="154" spans="4:5">
      <c r="D154" s="34"/>
      <c r="E154" s="34"/>
    </row>
    <row r="155" spans="4:5">
      <c r="D155" s="34"/>
      <c r="E155" s="34"/>
    </row>
    <row r="156" spans="4:5">
      <c r="D156" s="34"/>
      <c r="E156" s="34"/>
    </row>
    <row r="157" spans="4:5">
      <c r="D157" s="34"/>
      <c r="E157" s="34"/>
    </row>
    <row r="158" spans="4:5">
      <c r="D158" s="34"/>
      <c r="E158" s="34"/>
    </row>
    <row r="159" spans="4:5">
      <c r="D159" s="34"/>
      <c r="E159" s="34"/>
    </row>
    <row r="160" spans="4:5">
      <c r="D160" s="34"/>
      <c r="E160" s="34"/>
    </row>
    <row r="161" spans="4:5">
      <c r="D161" s="34"/>
      <c r="E161" s="34"/>
    </row>
    <row r="162" spans="4:5">
      <c r="D162" s="34"/>
      <c r="E162" s="34"/>
    </row>
    <row r="163" spans="4:5">
      <c r="D163" s="34"/>
      <c r="E163" s="34"/>
    </row>
    <row r="164" spans="4:5">
      <c r="D164" s="34"/>
      <c r="E164" s="34"/>
    </row>
    <row r="165" spans="4:5">
      <c r="D165" s="34"/>
      <c r="E165" s="34"/>
    </row>
    <row r="166" spans="4:5">
      <c r="D166" s="34"/>
      <c r="E166" s="34"/>
    </row>
    <row r="167" spans="4:5">
      <c r="D167" s="34"/>
      <c r="E167" s="34"/>
    </row>
    <row r="168" spans="4:5">
      <c r="D168" s="34"/>
      <c r="E168" s="34"/>
    </row>
    <row r="169" spans="4:5">
      <c r="D169" s="34"/>
      <c r="E169" s="34"/>
    </row>
    <row r="170" spans="4:5">
      <c r="D170" s="34"/>
      <c r="E170" s="34"/>
    </row>
    <row r="171" spans="4:5">
      <c r="D171" s="34"/>
      <c r="E171" s="34"/>
    </row>
    <row r="172" spans="4:5">
      <c r="D172" s="34"/>
      <c r="E172" s="34"/>
    </row>
    <row r="173" spans="4:5">
      <c r="D173" s="34"/>
      <c r="E173" s="34"/>
    </row>
    <row r="174" spans="4:5">
      <c r="D174" s="34"/>
      <c r="E174" s="34"/>
    </row>
    <row r="175" spans="4:5">
      <c r="D175" s="34"/>
      <c r="E175" s="34"/>
    </row>
    <row r="176" spans="4:5">
      <c r="D176" s="34"/>
      <c r="E176" s="34"/>
    </row>
    <row r="177" spans="4:5">
      <c r="D177" s="34"/>
      <c r="E177" s="34"/>
    </row>
    <row r="178" spans="4:5">
      <c r="D178" s="34"/>
      <c r="E178" s="34"/>
    </row>
    <row r="179" spans="4:5">
      <c r="D179" s="34"/>
      <c r="E179" s="34"/>
    </row>
    <row r="180" spans="4:5">
      <c r="D180" s="34"/>
      <c r="E180" s="34"/>
    </row>
    <row r="181" spans="4:5">
      <c r="D181" s="34"/>
      <c r="E181" s="34"/>
    </row>
    <row r="182" spans="4:5">
      <c r="D182" s="34"/>
      <c r="E182" s="34"/>
    </row>
    <row r="183" spans="4:5">
      <c r="D183" s="34"/>
      <c r="E183" s="34"/>
    </row>
    <row r="184" spans="4:5">
      <c r="D184" s="34"/>
      <c r="E184" s="34"/>
    </row>
    <row r="185" spans="4:5">
      <c r="E185" s="34"/>
    </row>
    <row r="186" spans="4:5">
      <c r="E186" s="34"/>
    </row>
    <row r="187" spans="4:5">
      <c r="E187" s="34"/>
    </row>
    <row r="188" spans="4:5">
      <c r="E188" s="34"/>
    </row>
    <row r="189" spans="4:5">
      <c r="E189" s="34"/>
    </row>
    <row r="190" spans="4:5">
      <c r="E190" s="34"/>
    </row>
    <row r="191" spans="4:5">
      <c r="E191" s="34"/>
    </row>
  </sheetData>
  <mergeCells count="9">
    <mergeCell ref="A11:C11"/>
    <mergeCell ref="A5:C5"/>
    <mergeCell ref="A10:E10"/>
    <mergeCell ref="B7:E7"/>
    <mergeCell ref="D8:E8"/>
    <mergeCell ref="C1:E1"/>
    <mergeCell ref="B2:E2"/>
    <mergeCell ref="B3:E3"/>
    <mergeCell ref="A9:C9"/>
  </mergeCells>
  <phoneticPr fontId="6" type="noConversion"/>
  <pageMargins left="0.7" right="0.7" top="0.75" bottom="0.75" header="0.3" footer="0.3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2018-03-28T00:46:43Z</cp:lastPrinted>
  <dcterms:created xsi:type="dcterms:W3CDTF">2006-09-28T05:33:49Z</dcterms:created>
  <dcterms:modified xsi:type="dcterms:W3CDTF">2018-03-28T00:47:36Z</dcterms:modified>
</cp:coreProperties>
</file>