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9425" windowHeight="110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0" i="1"/>
  <c r="O34"/>
  <c r="O28"/>
  <c r="O27" s="1"/>
  <c r="O21"/>
  <c r="L21"/>
  <c r="J23"/>
  <c r="K34"/>
  <c r="J34"/>
  <c r="I34"/>
  <c r="N34"/>
  <c r="N21"/>
  <c r="M21"/>
  <c r="M14" s="1"/>
  <c r="M28"/>
  <c r="M27" s="1"/>
  <c r="M34"/>
  <c r="N28"/>
  <c r="N27" s="1"/>
  <c r="P28"/>
  <c r="P27" s="1"/>
  <c r="P21"/>
  <c r="K21"/>
  <c r="K14" s="1"/>
  <c r="K11" s="1"/>
  <c r="K10" s="1"/>
  <c r="K28"/>
  <c r="K27" s="1"/>
  <c r="L28"/>
  <c r="L27" s="1"/>
  <c r="L14" s="1"/>
  <c r="L11" s="1"/>
  <c r="J21"/>
  <c r="J14" s="1"/>
  <c r="J28"/>
  <c r="J27" s="1"/>
  <c r="I21"/>
  <c r="I14" s="1"/>
  <c r="I28"/>
  <c r="I27" s="1"/>
  <c r="J19" i="2"/>
  <c r="I19"/>
  <c r="I20"/>
  <c r="J20"/>
  <c r="H19"/>
  <c r="H13" s="1"/>
  <c r="H10" s="1"/>
  <c r="H9" s="1"/>
  <c r="H20"/>
  <c r="L13"/>
  <c r="L10" s="1"/>
  <c r="L9" s="1"/>
  <c r="K13"/>
  <c r="K10" s="1"/>
  <c r="K9" s="1"/>
  <c r="J13"/>
  <c r="J10"/>
  <c r="J9" s="1"/>
  <c r="I13"/>
  <c r="I10"/>
  <c r="I9"/>
  <c r="N14" i="1" l="1"/>
  <c r="N11" s="1"/>
  <c r="N10" s="1"/>
  <c r="M11"/>
  <c r="M10" s="1"/>
  <c r="J11"/>
  <c r="J10" s="1"/>
  <c r="O14"/>
  <c r="O11" s="1"/>
  <c r="O10" s="1"/>
  <c r="I11"/>
  <c r="I10" s="1"/>
  <c r="L10"/>
</calcChain>
</file>

<file path=xl/sharedStrings.xml><?xml version="1.0" encoding="utf-8"?>
<sst xmlns="http://schemas.openxmlformats.org/spreadsheetml/2006/main" count="247" uniqueCount="99">
  <si>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</si>
  <si>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</si>
  <si>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</si>
  <si>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</si>
  <si>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Расходы &lt;3&gt; руб.), годы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</si>
  <si>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</si>
  <si>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</si>
  <si>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</si>
  <si>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</si>
  <si>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</si>
  <si>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</si>
  <si>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</si>
  <si>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</si>
  <si>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х</t>
  </si>
  <si>
    <t>Мероприятие 1</t>
  </si>
  <si>
    <t>Мероприятие 2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</si>
  <si>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</si>
  <si>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</si>
  <si>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</si>
  <si>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№ 4,5, 6</t>
  </si>
  <si>
    <t>009</t>
  </si>
  <si>
    <t>230 00 00000</t>
  </si>
  <si>
    <t xml:space="preserve"> Администрация Сапоговского сельсовета</t>
  </si>
  <si>
    <t>Уличное освещение</t>
  </si>
  <si>
    <t>230 01 22540</t>
  </si>
  <si>
    <t>0503</t>
  </si>
  <si>
    <t>озеленение</t>
  </si>
  <si>
    <t>Мероприятие 3</t>
  </si>
  <si>
    <t>Мероприятие 4</t>
  </si>
  <si>
    <t>подпрограмма</t>
  </si>
  <si>
    <t>Мероприятие 5</t>
  </si>
  <si>
    <t xml:space="preserve"> осветить перекрестки дорог населенных пунктов</t>
  </si>
  <si>
    <t>частично навесить уличные фонари</t>
  </si>
  <si>
    <t>сбор и вывоз мусора с объектов благоустройства поселения</t>
  </si>
  <si>
    <t>оформление клумб у памятников</t>
  </si>
  <si>
    <t>благоустройство детских площадок,скашивание травы,спиливание сухих деревьев,приобретение материалов для благоустройства</t>
  </si>
  <si>
    <t>содержание кладбищ,приобретение материалов для ремонта,аккарицидная обработка от клеща в местах массового сбора граждан</t>
  </si>
  <si>
    <t>"Организация временных работ в МО Сапоговский сельсове на 2016-2020годы</t>
  </si>
  <si>
    <t>231 01 00000</t>
  </si>
  <si>
    <t>мероприятие 1</t>
  </si>
  <si>
    <t xml:space="preserve">обеспечить временное трудоустройство несовершеннолетних детей в летний период </t>
  </si>
  <si>
    <t>«Благоустройство и содержание территории Сапоговского сельсовета Усть-Абаканского района Республики Хакасия на 2016-2020 годы»</t>
  </si>
  <si>
    <t xml:space="preserve">трудоустройство несовершеннолетних детей с неблагополучных семей </t>
  </si>
  <si>
    <t>231 01 22580</t>
  </si>
  <si>
    <t>Содержание мест захоронения</t>
  </si>
  <si>
    <t>прочее благоустройство</t>
  </si>
  <si>
    <t xml:space="preserve">Благоустройство и обеспечение санитарного состояния  территории поселения </t>
  </si>
  <si>
    <t>Природоохранные мероприятия</t>
  </si>
  <si>
    <t>230 01 22560</t>
  </si>
  <si>
    <t>230 01 22570</t>
  </si>
  <si>
    <t>230 01 22580</t>
  </si>
  <si>
    <t>230 01 22610</t>
  </si>
  <si>
    <t>Организация временных рабочих мест</t>
  </si>
  <si>
    <t>трудоустройство несовершеннолетних</t>
  </si>
  <si>
    <t xml:space="preserve">частично навесить уличные фонари </t>
  </si>
  <si>
    <t>№ 1, 2, 3</t>
  </si>
  <si>
    <t>23000 00000</t>
  </si>
  <si>
    <t>23001 22540</t>
  </si>
  <si>
    <t>23001 22560</t>
  </si>
  <si>
    <t>23001 22570</t>
  </si>
  <si>
    <t>23001 22580</t>
  </si>
  <si>
    <t xml:space="preserve">уборка мусора </t>
  </si>
  <si>
    <t>Снижение временной напряженности на рынке труда</t>
  </si>
  <si>
    <t>благоустройство детских площадок,скашивание травы,спиливание сухих деревьев,приобретение материалов для благоустройства,уборка мусора с территории поселения</t>
  </si>
  <si>
    <t>сбор и вывоз мусора с объектов благоустройства поселения,уборка несанкционированных свалок</t>
  </si>
  <si>
    <t>«Благоустройство и содержание территории Сапоговского сельсовета Усть-Абаканского района Республики Хакасия »</t>
  </si>
  <si>
    <t>S1520</t>
  </si>
  <si>
    <t>софинансирование</t>
  </si>
  <si>
    <t>освещение</t>
  </si>
  <si>
    <t>мероприятия по э/сбережению</t>
  </si>
  <si>
    <t>"Организация временных работ в МО Сапоговский сельсовет"</t>
  </si>
  <si>
    <t>мероприятия по уличному освещению</t>
  </si>
  <si>
    <t>23001 22610</t>
  </si>
  <si>
    <t>23002 00000</t>
  </si>
  <si>
    <t xml:space="preserve">Реализация мероприятий республиканской целевой программы "Энергосбережение и повышение энергетической эффективности в Республике Хакасия на 2013-2015годы и на перспективу до 2020года" </t>
  </si>
  <si>
    <t>"Энергосбережение и повышение энергетической эффективности муниципального образования Сапоговского сельсовета Усть-Абаканского района Республики Хакасия"</t>
  </si>
  <si>
    <t>26000 00000</t>
  </si>
  <si>
    <t>мероприятия 1</t>
  </si>
  <si>
    <t>мероприятия по энергосбережению и повышение энергетической эффективности</t>
  </si>
  <si>
    <t>26001 22050</t>
  </si>
  <si>
    <t>26001 71520</t>
  </si>
  <si>
    <t>освещение улиц п. Ташеба, аал Сапогов</t>
  </si>
  <si>
    <t>8200</t>
  </si>
  <si>
    <t>частично навесить уличные фонари,техподключение</t>
  </si>
  <si>
    <t>Обеспечение комплексного развития сельских территорий в части реализации мероприятий по благоустройству сельских территорий( в том числе софинансирование с республиканским бюджетом)</t>
  </si>
  <si>
    <t>23001L5767</t>
  </si>
  <si>
    <t xml:space="preserve">Обустройство </t>
  </si>
  <si>
    <t>Мероприятия по повышению эффективности деятельности органов местного самоуправления</t>
  </si>
  <si>
    <t>23001 71200</t>
  </si>
  <si>
    <t>23001 S1200</t>
  </si>
  <si>
    <t>Мероприятия по повышению эффективности деятельности органов местного самоуправления(софинансирование)</t>
  </si>
  <si>
    <t>парк Железнодорожников п. Ташеба</t>
  </si>
  <si>
    <t>оформление клумб у памятников,посодка деревьев</t>
  </si>
  <si>
    <t xml:space="preserve"> профилактике безнадзорности и правонарушений несовершеннолетних</t>
  </si>
  <si>
    <t>23002 80260</t>
  </si>
  <si>
    <t>Программные мероприятия</t>
  </si>
  <si>
    <t>23002 22590</t>
  </si>
  <si>
    <t>0</t>
  </si>
  <si>
    <t>приложение 1к постановлению 204-п от 07.11.2024г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</si>
</sst>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4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/>
    </xf>
    <xf numFmtId="0" fontId="0" fillId="0" borderId="6" xfId="0" applyBorder="1" applyAlignment="1">
      <alignment vertical="center"/>
    </xf>
    <xf numFmtId="0" fontId="0" fillId="0" borderId="7" xfId="0" applyBorder="1"/>
    <xf numFmtId="0" fontId="4" fillId="0" borderId="7" xfId="0" applyFont="1" applyBorder="1" applyAlignment="1">
      <alignment vertical="center" wrapText="1"/>
    </xf>
    <xf numFmtId="49" fontId="0" fillId="0" borderId="7" xfId="0" applyNumberFormat="1" applyBorder="1" applyAlignment="1">
      <alignment horizontal="center"/>
    </xf>
    <xf numFmtId="0" fontId="6" fillId="0" borderId="7" xfId="0" applyFont="1" applyBorder="1"/>
    <xf numFmtId="49" fontId="6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7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wrapText="1"/>
    </xf>
    <xf numFmtId="0" fontId="6" fillId="0" borderId="7" xfId="0" applyFont="1" applyBorder="1" applyAlignment="1">
      <alignment wrapText="1"/>
    </xf>
    <xf numFmtId="49" fontId="0" fillId="0" borderId="7" xfId="0" applyNumberFormat="1" applyBorder="1"/>
    <xf numFmtId="0" fontId="4" fillId="0" borderId="7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6" fillId="0" borderId="8" xfId="0" applyFont="1" applyBorder="1" applyAlignment="1">
      <alignment wrapText="1"/>
    </xf>
    <xf numFmtId="0" fontId="4" fillId="0" borderId="8" xfId="0" applyFont="1" applyBorder="1" applyAlignment="1">
      <alignment vertical="center" wrapText="1"/>
    </xf>
    <xf numFmtId="0" fontId="0" fillId="0" borderId="8" xfId="0" applyBorder="1"/>
    <xf numFmtId="49" fontId="0" fillId="0" borderId="8" xfId="0" applyNumberFormat="1" applyBorder="1"/>
    <xf numFmtId="49" fontId="0" fillId="0" borderId="8" xfId="0" applyNumberFormat="1" applyBorder="1" applyAlignment="1">
      <alignment wrapText="1"/>
    </xf>
    <xf numFmtId="0" fontId="6" fillId="0" borderId="7" xfId="0" applyFont="1" applyBorder="1" applyAlignment="1">
      <alignment horizontal="left" wrapText="1"/>
    </xf>
    <xf numFmtId="49" fontId="8" fillId="3" borderId="7" xfId="0" applyNumberFormat="1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49" fontId="0" fillId="2" borderId="7" xfId="0" applyNumberFormat="1" applyFill="1" applyBorder="1"/>
    <xf numFmtId="0" fontId="6" fillId="2" borderId="8" xfId="0" applyFont="1" applyFill="1" applyBorder="1" applyAlignment="1">
      <alignment wrapText="1"/>
    </xf>
    <xf numFmtId="0" fontId="4" fillId="0" borderId="9" xfId="0" applyFont="1" applyBorder="1" applyAlignment="1">
      <alignment horizontal="justify" vertical="center"/>
    </xf>
    <xf numFmtId="0" fontId="0" fillId="0" borderId="7" xfId="0" applyBorder="1" applyAlignment="1">
      <alignment vertical="center"/>
    </xf>
    <xf numFmtId="0" fontId="0" fillId="0" borderId="10" xfId="0" applyBorder="1"/>
    <xf numFmtId="0" fontId="9" fillId="0" borderId="0" xfId="0" applyFont="1" applyAlignment="1">
      <alignment wrapText="1"/>
    </xf>
    <xf numFmtId="0" fontId="0" fillId="0" borderId="9" xfId="0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6" fillId="0" borderId="12" xfId="0" applyFont="1" applyBorder="1" applyAlignment="1">
      <alignment wrapText="1"/>
    </xf>
    <xf numFmtId="0" fontId="6" fillId="0" borderId="12" xfId="0" applyFont="1" applyBorder="1" applyAlignment="1">
      <alignment horizontal="center" wrapText="1"/>
    </xf>
    <xf numFmtId="0" fontId="0" fillId="0" borderId="12" xfId="0" applyBorder="1"/>
    <xf numFmtId="0" fontId="0" fillId="0" borderId="13" xfId="0" applyBorder="1"/>
    <xf numFmtId="49" fontId="0" fillId="0" borderId="12" xfId="0" applyNumberFormat="1" applyBorder="1" applyAlignment="1">
      <alignment wrapText="1"/>
    </xf>
    <xf numFmtId="4" fontId="4" fillId="0" borderId="0" xfId="0" applyNumberFormat="1" applyFont="1" applyBorder="1" applyAlignment="1">
      <alignment horizontal="center" vertical="center" wrapText="1"/>
    </xf>
    <xf numFmtId="4" fontId="0" fillId="0" borderId="7" xfId="0" applyNumberFormat="1" applyBorder="1"/>
    <xf numFmtId="4" fontId="0" fillId="0" borderId="8" xfId="0" applyNumberFormat="1" applyBorder="1"/>
    <xf numFmtId="3" fontId="0" fillId="0" borderId="7" xfId="0" applyNumberFormat="1" applyBorder="1"/>
    <xf numFmtId="0" fontId="0" fillId="0" borderId="0" xfId="0" applyBorder="1"/>
    <xf numFmtId="4" fontId="4" fillId="0" borderId="7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7" xfId="0" applyFont="1" applyFill="1" applyBorder="1"/>
    <xf numFmtId="0" fontId="6" fillId="0" borderId="7" xfId="0" applyFont="1" applyFill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justify" vertical="center"/>
    </xf>
    <xf numFmtId="49" fontId="6" fillId="0" borderId="7" xfId="0" applyNumberFormat="1" applyFont="1" applyBorder="1" applyAlignment="1">
      <alignment wrapText="1"/>
    </xf>
    <xf numFmtId="0" fontId="0" fillId="0" borderId="0" xfId="0" applyBorder="1" applyAlignment="1">
      <alignment horizontal="center"/>
    </xf>
    <xf numFmtId="0" fontId="4" fillId="0" borderId="17" xfId="0" applyFont="1" applyBorder="1" applyAlignment="1">
      <alignment horizontal="justify" vertical="center"/>
    </xf>
    <xf numFmtId="0" fontId="6" fillId="0" borderId="4" xfId="0" applyFont="1" applyBorder="1" applyAlignment="1">
      <alignment vertical="center" wrapText="1"/>
    </xf>
    <xf numFmtId="49" fontId="0" fillId="0" borderId="7" xfId="0" applyNumberFormat="1" applyBorder="1" applyAlignment="1">
      <alignment wrapText="1"/>
    </xf>
    <xf numFmtId="2" fontId="3" fillId="0" borderId="7" xfId="0" applyNumberFormat="1" applyFont="1" applyFill="1" applyBorder="1"/>
    <xf numFmtId="0" fontId="3" fillId="0" borderId="7" xfId="0" applyFont="1" applyFill="1" applyBorder="1"/>
    <xf numFmtId="0" fontId="0" fillId="0" borderId="7" xfId="0" applyFill="1" applyBorder="1"/>
    <xf numFmtId="0" fontId="4" fillId="0" borderId="14" xfId="0" applyFont="1" applyBorder="1" applyAlignment="1">
      <alignment vertical="center" wrapText="1"/>
    </xf>
    <xf numFmtId="0" fontId="6" fillId="0" borderId="7" xfId="0" applyFont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4" fontId="0" fillId="0" borderId="7" xfId="0" applyNumberFormat="1" applyFill="1" applyBorder="1"/>
    <xf numFmtId="4" fontId="4" fillId="0" borderId="17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left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2" xfId="0" applyNumberFormat="1" applyBorder="1"/>
    <xf numFmtId="49" fontId="0" fillId="0" borderId="12" xfId="0" applyNumberFormat="1" applyFill="1" applyBorder="1"/>
    <xf numFmtId="49" fontId="0" fillId="0" borderId="13" xfId="0" applyNumberFormat="1" applyBorder="1"/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4" fontId="4" fillId="0" borderId="27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10" xfId="0" applyFill="1" applyBorder="1"/>
    <xf numFmtId="4" fontId="0" fillId="0" borderId="10" xfId="0" applyNumberFormat="1" applyFill="1" applyBorder="1"/>
    <xf numFmtId="0" fontId="7" fillId="0" borderId="28" xfId="1" applyFont="1" applyBorder="1" applyAlignment="1" applyProtection="1">
      <alignment horizontal="center" vertical="center" wrapText="1"/>
    </xf>
    <xf numFmtId="0" fontId="6" fillId="4" borderId="7" xfId="0" applyFont="1" applyFill="1" applyBorder="1"/>
    <xf numFmtId="0" fontId="6" fillId="4" borderId="7" xfId="0" applyFont="1" applyFill="1" applyBorder="1" applyAlignment="1">
      <alignment wrapText="1"/>
    </xf>
    <xf numFmtId="0" fontId="4" fillId="4" borderId="7" xfId="0" applyFont="1" applyFill="1" applyBorder="1" applyAlignment="1">
      <alignment vertical="center" wrapText="1"/>
    </xf>
    <xf numFmtId="49" fontId="0" fillId="4" borderId="7" xfId="0" applyNumberFormat="1" applyFill="1" applyBorder="1"/>
    <xf numFmtId="49" fontId="0" fillId="4" borderId="12" xfId="0" applyNumberFormat="1" applyFill="1" applyBorder="1"/>
    <xf numFmtId="0" fontId="0" fillId="4" borderId="7" xfId="0" applyFill="1" applyBorder="1"/>
    <xf numFmtId="4" fontId="0" fillId="4" borderId="7" xfId="0" applyNumberFormat="1" applyFill="1" applyBorder="1"/>
    <xf numFmtId="0" fontId="3" fillId="4" borderId="7" xfId="0" applyFont="1" applyFill="1" applyBorder="1"/>
    <xf numFmtId="49" fontId="0" fillId="4" borderId="7" xfId="0" applyNumberFormat="1" applyFill="1" applyBorder="1" applyAlignment="1">
      <alignment wrapText="1"/>
    </xf>
    <xf numFmtId="49" fontId="0" fillId="4" borderId="7" xfId="0" applyNumberFormat="1" applyFill="1" applyBorder="1" applyAlignment="1">
      <alignment horizontal="center"/>
    </xf>
    <xf numFmtId="0" fontId="0" fillId="4" borderId="7" xfId="0" applyFill="1" applyBorder="1" applyAlignment="1">
      <alignment wrapText="1"/>
    </xf>
    <xf numFmtId="0" fontId="10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28" xfId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>
      <alignment horizontal="center"/>
    </xf>
    <xf numFmtId="0" fontId="0" fillId="0" borderId="0" xfId="0" applyFill="1" applyBorder="1"/>
    <xf numFmtId="0" fontId="4" fillId="0" borderId="7" xfId="0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11" xfId="1" applyFont="1" applyBorder="1" applyAlignment="1" applyProtection="1">
      <alignment horizontal="center" vertical="center" wrapText="1"/>
    </xf>
    <xf numFmtId="0" fontId="7" fillId="0" borderId="28" xfId="1" applyFont="1" applyBorder="1" applyAlignment="1" applyProtection="1">
      <alignment horizontal="center" vertical="center" wrapText="1"/>
    </xf>
    <xf numFmtId="0" fontId="12" fillId="0" borderId="16" xfId="0" applyFont="1" applyFill="1" applyBorder="1" applyAlignment="1">
      <alignment horizont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11" fillId="0" borderId="6" xfId="1" applyBorder="1" applyAlignment="1" applyProtection="1">
      <alignment horizontal="center" wrapText="1"/>
    </xf>
    <xf numFmtId="0" fontId="11" fillId="0" borderId="5" xfId="1" applyBorder="1" applyAlignment="1" applyProtection="1">
      <alignment horizontal="center" wrapText="1"/>
    </xf>
    <xf numFmtId="0" fontId="11" fillId="0" borderId="1" xfId="1" applyBorder="1" applyAlignment="1" applyProtection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 indent="1"/>
    </xf>
    <xf numFmtId="0" fontId="5" fillId="0" borderId="5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wrapText="1" indent="1"/>
    </xf>
    <xf numFmtId="0" fontId="7" fillId="0" borderId="9" xfId="1" applyFont="1" applyBorder="1" applyAlignment="1" applyProtection="1">
      <alignment horizontal="center" vertical="center" wrapText="1"/>
    </xf>
    <xf numFmtId="0" fontId="7" fillId="0" borderId="22" xfId="1" applyFont="1" applyBorder="1" applyAlignment="1" applyProtection="1">
      <alignment horizontal="center" vertical="center" wrapText="1"/>
    </xf>
    <xf numFmtId="0" fontId="7" fillId="0" borderId="25" xfId="1" applyFont="1" applyBorder="1" applyAlignment="1" applyProtection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7" fillId="0" borderId="15" xfId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B109"/>
  <sheetViews>
    <sheetView tabSelected="1" topLeftCell="A22" zoomScale="80" zoomScaleNormal="80" workbookViewId="0">
      <selection activeCell="G34" sqref="G34"/>
    </sheetView>
  </sheetViews>
  <sheetFormatPr defaultRowHeight="15"/>
  <cols>
    <col min="1" max="1" width="28.42578125" customWidth="1"/>
    <col min="2" max="2" width="41.42578125" customWidth="1"/>
    <col min="3" max="3" width="18.85546875" customWidth="1"/>
    <col min="4" max="4" width="7" customWidth="1"/>
    <col min="6" max="6" width="13.7109375" style="12" customWidth="1"/>
    <col min="8" max="8" width="13.5703125" bestFit="1" customWidth="1"/>
    <col min="9" max="9" width="14.28515625" customWidth="1"/>
    <col min="10" max="10" width="13.42578125" customWidth="1"/>
    <col min="11" max="11" width="14.5703125" customWidth="1"/>
    <col min="12" max="12" width="13.85546875" customWidth="1"/>
    <col min="13" max="13" width="14.85546875" style="126" bestFit="1" customWidth="1"/>
    <col min="14" max="15" width="12.42578125" style="126" customWidth="1"/>
    <col min="16" max="16" width="17" customWidth="1"/>
    <col min="17" max="17" width="16.28515625" customWidth="1"/>
    <col min="18" max="106" width="9.140625" style="66"/>
  </cols>
  <sheetData>
    <row r="1" spans="1:20" ht="55.5" customHeight="1" thickBot="1">
      <c r="F1" s="138" t="s">
        <v>95</v>
      </c>
      <c r="G1" s="138"/>
      <c r="H1" s="138"/>
      <c r="I1" s="138"/>
      <c r="J1" s="138"/>
      <c r="K1" s="138"/>
      <c r="L1" s="138"/>
      <c r="N1" s="144" t="s">
        <v>98</v>
      </c>
      <c r="O1" s="144"/>
      <c r="P1" s="144"/>
      <c r="Q1" s="144"/>
    </row>
    <row r="2" spans="1:20" ht="55.5" customHeight="1" thickBot="1">
      <c r="A2" s="149" t="s">
        <v>0</v>
      </c>
      <c r="B2" s="152" t="s">
        <v>1</v>
      </c>
      <c r="C2" s="152" t="s">
        <v>2</v>
      </c>
      <c r="D2" s="160" t="s">
        <v>3</v>
      </c>
      <c r="E2" s="161"/>
      <c r="F2" s="161"/>
      <c r="G2" s="162"/>
      <c r="H2" s="112"/>
      <c r="I2" s="142" t="s">
        <v>4</v>
      </c>
      <c r="J2" s="143"/>
      <c r="K2" s="143"/>
      <c r="L2" s="143"/>
      <c r="M2" s="143"/>
      <c r="N2" s="143"/>
      <c r="O2" s="127"/>
      <c r="P2" s="134" t="s">
        <v>16</v>
      </c>
      <c r="Q2" s="146" t="s">
        <v>17</v>
      </c>
    </row>
    <row r="3" spans="1:20">
      <c r="A3" s="150"/>
      <c r="B3" s="153"/>
      <c r="C3" s="153"/>
      <c r="D3" s="152" t="s">
        <v>5</v>
      </c>
      <c r="E3" s="152" t="s">
        <v>6</v>
      </c>
      <c r="F3" s="155" t="s">
        <v>7</v>
      </c>
      <c r="G3" s="137" t="s">
        <v>8</v>
      </c>
      <c r="H3" s="139" t="s">
        <v>10</v>
      </c>
      <c r="I3" s="137">
        <v>2021</v>
      </c>
      <c r="J3" s="130">
        <v>2022</v>
      </c>
      <c r="K3" s="130">
        <v>2023</v>
      </c>
      <c r="L3" s="130">
        <v>2024</v>
      </c>
      <c r="M3" s="130">
        <v>2025</v>
      </c>
      <c r="N3" s="130">
        <v>2026</v>
      </c>
      <c r="O3" s="130">
        <v>2027</v>
      </c>
      <c r="P3" s="135"/>
      <c r="Q3" s="147"/>
    </row>
    <row r="4" spans="1:20">
      <c r="A4" s="150"/>
      <c r="B4" s="153"/>
      <c r="C4" s="153"/>
      <c r="D4" s="153"/>
      <c r="E4" s="153"/>
      <c r="F4" s="163"/>
      <c r="G4" s="137"/>
      <c r="H4" s="140"/>
      <c r="I4" s="137"/>
      <c r="J4" s="130"/>
      <c r="K4" s="130"/>
      <c r="L4" s="130"/>
      <c r="M4" s="130"/>
      <c r="N4" s="130"/>
      <c r="O4" s="130"/>
      <c r="P4" s="135"/>
      <c r="Q4" s="147"/>
    </row>
    <row r="5" spans="1:20">
      <c r="A5" s="150"/>
      <c r="B5" s="153"/>
      <c r="C5" s="153"/>
      <c r="D5" s="153"/>
      <c r="E5" s="153"/>
      <c r="F5" s="163"/>
      <c r="G5" s="137"/>
      <c r="H5" s="140"/>
      <c r="I5" s="137"/>
      <c r="J5" s="130"/>
      <c r="K5" s="130"/>
      <c r="L5" s="130"/>
      <c r="M5" s="130"/>
      <c r="N5" s="130"/>
      <c r="O5" s="130"/>
      <c r="P5" s="135"/>
      <c r="Q5" s="147"/>
    </row>
    <row r="6" spans="1:20">
      <c r="A6" s="150"/>
      <c r="B6" s="153"/>
      <c r="C6" s="153"/>
      <c r="D6" s="153"/>
      <c r="E6" s="153"/>
      <c r="F6" s="163"/>
      <c r="G6" s="137"/>
      <c r="H6" s="140"/>
      <c r="I6" s="137"/>
      <c r="J6" s="130"/>
      <c r="K6" s="130"/>
      <c r="L6" s="130"/>
      <c r="M6" s="130"/>
      <c r="N6" s="130"/>
      <c r="O6" s="130"/>
      <c r="P6" s="135"/>
      <c r="Q6" s="147"/>
    </row>
    <row r="7" spans="1:20">
      <c r="A7" s="150"/>
      <c r="B7" s="153"/>
      <c r="C7" s="153"/>
      <c r="D7" s="153"/>
      <c r="E7" s="153"/>
      <c r="F7" s="163"/>
      <c r="G7" s="137"/>
      <c r="H7" s="140"/>
      <c r="I7" s="137"/>
      <c r="J7" s="130"/>
      <c r="K7" s="130"/>
      <c r="L7" s="130"/>
      <c r="M7" s="130"/>
      <c r="N7" s="130"/>
      <c r="O7" s="130"/>
      <c r="P7" s="135"/>
      <c r="Q7" s="147"/>
    </row>
    <row r="8" spans="1:20" ht="20.25" customHeight="1" thickBot="1">
      <c r="A8" s="151"/>
      <c r="B8" s="154"/>
      <c r="C8" s="154"/>
      <c r="D8" s="154"/>
      <c r="E8" s="154"/>
      <c r="F8" s="156"/>
      <c r="G8" s="137"/>
      <c r="H8" s="141"/>
      <c r="I8" s="137"/>
      <c r="J8" s="130"/>
      <c r="K8" s="130"/>
      <c r="L8" s="130"/>
      <c r="M8" s="130"/>
      <c r="N8" s="130"/>
      <c r="O8" s="130"/>
      <c r="P8" s="135"/>
      <c r="Q8" s="147"/>
    </row>
    <row r="9" spans="1:20" ht="15.75" thickBot="1">
      <c r="A9" s="2">
        <v>1</v>
      </c>
      <c r="B9" s="3">
        <v>2</v>
      </c>
      <c r="C9" s="3">
        <v>3</v>
      </c>
      <c r="D9" s="3">
        <v>4</v>
      </c>
      <c r="E9" s="3">
        <v>5</v>
      </c>
      <c r="F9" s="96">
        <v>6</v>
      </c>
      <c r="G9" s="71">
        <v>7</v>
      </c>
      <c r="H9" s="71"/>
      <c r="I9" s="71">
        <v>8</v>
      </c>
      <c r="J9" s="71">
        <v>9</v>
      </c>
      <c r="K9" s="32">
        <v>10</v>
      </c>
      <c r="L9" s="32">
        <v>11</v>
      </c>
      <c r="M9" s="104">
        <v>12</v>
      </c>
      <c r="N9" s="125">
        <v>13</v>
      </c>
      <c r="O9" s="125">
        <v>14</v>
      </c>
      <c r="P9" s="32">
        <v>15</v>
      </c>
      <c r="Q9" s="32">
        <v>16</v>
      </c>
    </row>
    <row r="10" spans="1:20" ht="15.75" thickBot="1">
      <c r="A10" s="157" t="s">
        <v>9</v>
      </c>
      <c r="B10" s="5"/>
      <c r="C10" s="6" t="s">
        <v>10</v>
      </c>
      <c r="D10" s="11" t="s">
        <v>20</v>
      </c>
      <c r="E10" s="11" t="s">
        <v>25</v>
      </c>
      <c r="F10" s="96" t="s">
        <v>21</v>
      </c>
      <c r="G10" s="71" t="s">
        <v>11</v>
      </c>
      <c r="H10" s="67">
        <f>SUM(I10+J10+K10+L10+M10+N10+O10)</f>
        <v>23456873.75</v>
      </c>
      <c r="I10" s="67">
        <f>I11+I32+I33+I34</f>
        <v>3139670</v>
      </c>
      <c r="J10" s="67">
        <f>J11+J32+J33+J34</f>
        <v>6295813.4299999997</v>
      </c>
      <c r="K10" s="33">
        <f>K11</f>
        <v>5622045</v>
      </c>
      <c r="L10" s="33">
        <f>L11</f>
        <v>4151275.3200000003</v>
      </c>
      <c r="M10" s="105">
        <f>M11</f>
        <v>1429290</v>
      </c>
      <c r="N10" s="33">
        <f>N11</f>
        <v>1384390</v>
      </c>
      <c r="O10" s="33">
        <f>O11</f>
        <v>1434390</v>
      </c>
      <c r="P10" s="52"/>
      <c r="Q10" s="52"/>
    </row>
    <row r="11" spans="1:20" ht="152.25" customHeight="1" thickBot="1">
      <c r="A11" s="158"/>
      <c r="B11" s="68" t="s">
        <v>65</v>
      </c>
      <c r="C11" s="6" t="s">
        <v>22</v>
      </c>
      <c r="D11" s="11" t="s">
        <v>20</v>
      </c>
      <c r="E11" s="3" t="s">
        <v>11</v>
      </c>
      <c r="F11" s="96" t="s">
        <v>11</v>
      </c>
      <c r="G11" s="71" t="s">
        <v>11</v>
      </c>
      <c r="H11" s="71"/>
      <c r="I11" s="67">
        <f>I14+I27</f>
        <v>1177470</v>
      </c>
      <c r="J11" s="67">
        <f>J14+J27</f>
        <v>5707293.4299999997</v>
      </c>
      <c r="K11" s="33">
        <f>K14+K32+K33+K34</f>
        <v>5622045</v>
      </c>
      <c r="L11" s="33">
        <f>L14+L32+L33+L34+L35</f>
        <v>4151275.3200000003</v>
      </c>
      <c r="M11" s="105">
        <f>M14+M32+M33+M34</f>
        <v>1429290</v>
      </c>
      <c r="N11" s="33">
        <f>N14+N32+N33+N34</f>
        <v>1384390</v>
      </c>
      <c r="O11" s="33">
        <f>O14+O32+O33+O34</f>
        <v>1434390</v>
      </c>
      <c r="P11" s="52"/>
      <c r="Q11" s="52"/>
      <c r="T11" s="78"/>
    </row>
    <row r="12" spans="1:20" ht="8.25" hidden="1" customHeight="1">
      <c r="A12" s="158"/>
      <c r="B12" s="5"/>
      <c r="C12" s="152"/>
      <c r="D12" s="152"/>
      <c r="E12" s="152" t="s">
        <v>11</v>
      </c>
      <c r="F12" s="155" t="s">
        <v>11</v>
      </c>
      <c r="G12" s="137" t="s">
        <v>11</v>
      </c>
      <c r="H12" s="71"/>
      <c r="I12" s="136"/>
      <c r="J12" s="145"/>
      <c r="K12" s="131"/>
      <c r="L12" s="131"/>
      <c r="M12" s="148"/>
      <c r="N12" s="124"/>
      <c r="O12" s="133"/>
      <c r="P12" s="132"/>
      <c r="Q12" s="132"/>
    </row>
    <row r="13" spans="1:20" ht="15.75" thickBot="1">
      <c r="A13" s="159"/>
      <c r="B13" s="8"/>
      <c r="C13" s="154"/>
      <c r="D13" s="154"/>
      <c r="E13" s="154"/>
      <c r="F13" s="156"/>
      <c r="G13" s="137"/>
      <c r="H13" s="71"/>
      <c r="I13" s="136"/>
      <c r="J13" s="145"/>
      <c r="K13" s="131"/>
      <c r="L13" s="131"/>
      <c r="M13" s="148"/>
      <c r="N13" s="124"/>
      <c r="O13" s="133"/>
      <c r="P13" s="132"/>
      <c r="Q13" s="132"/>
    </row>
    <row r="14" spans="1:20" ht="99" customHeight="1" thickBot="1">
      <c r="A14" s="1" t="s">
        <v>12</v>
      </c>
      <c r="B14" s="95" t="s">
        <v>46</v>
      </c>
      <c r="C14" s="6" t="s">
        <v>22</v>
      </c>
      <c r="D14" s="11" t="s">
        <v>20</v>
      </c>
      <c r="E14" s="11" t="s">
        <v>25</v>
      </c>
      <c r="F14" s="96" t="s">
        <v>56</v>
      </c>
      <c r="G14" s="71" t="s">
        <v>13</v>
      </c>
      <c r="H14" s="71"/>
      <c r="I14" s="67">
        <f>I15+I16+I17+I18+I19+I21</f>
        <v>1153470</v>
      </c>
      <c r="J14" s="67">
        <f>J15+J16+J17+J18+J19+J21+J23+J26</f>
        <v>5668293.4299999997</v>
      </c>
      <c r="K14" s="33">
        <f>K15+K16+K17+K18+K19+K21+K27</f>
        <v>3962885</v>
      </c>
      <c r="L14" s="33">
        <f>L15+L16+L17+L18+L19+L21+L27</f>
        <v>3324275.3200000003</v>
      </c>
      <c r="M14" s="105">
        <f>M15+M16+M17+M18+M19+M21+M27</f>
        <v>1144390</v>
      </c>
      <c r="N14" s="33">
        <f>N15+N16+N17+N18+N19+N21+N27</f>
        <v>1244390</v>
      </c>
      <c r="O14" s="33">
        <f>O15+O16+O17+O18+O19+O21+O27</f>
        <v>1244390</v>
      </c>
      <c r="P14" s="52"/>
      <c r="Q14" s="52"/>
    </row>
    <row r="15" spans="1:20" ht="76.5" customHeight="1">
      <c r="A15" s="14" t="s">
        <v>14</v>
      </c>
      <c r="B15" s="80" t="s">
        <v>23</v>
      </c>
      <c r="C15" s="16" t="s">
        <v>22</v>
      </c>
      <c r="D15" s="17" t="s">
        <v>20</v>
      </c>
      <c r="E15" s="17" t="s">
        <v>25</v>
      </c>
      <c r="F15" s="97" t="s">
        <v>57</v>
      </c>
      <c r="G15" s="71">
        <v>244</v>
      </c>
      <c r="H15" s="71"/>
      <c r="I15" s="67">
        <v>237000</v>
      </c>
      <c r="J15" s="67">
        <v>495580</v>
      </c>
      <c r="K15" s="33">
        <v>197420</v>
      </c>
      <c r="L15" s="33">
        <v>64200</v>
      </c>
      <c r="M15" s="106">
        <v>50000</v>
      </c>
      <c r="N15" s="91">
        <v>50000</v>
      </c>
      <c r="O15" s="91">
        <v>50000</v>
      </c>
      <c r="P15" s="79" t="s">
        <v>83</v>
      </c>
      <c r="Q15" s="79" t="s">
        <v>31</v>
      </c>
    </row>
    <row r="16" spans="1:20" ht="76.5" customHeight="1">
      <c r="A16" s="14" t="s">
        <v>14</v>
      </c>
      <c r="B16" s="73" t="s">
        <v>71</v>
      </c>
      <c r="C16" s="16" t="s">
        <v>22</v>
      </c>
      <c r="D16" s="74" t="s">
        <v>20</v>
      </c>
      <c r="E16" s="74" t="s">
        <v>25</v>
      </c>
      <c r="F16" s="98" t="s">
        <v>57</v>
      </c>
      <c r="G16" s="71">
        <v>247</v>
      </c>
      <c r="H16" s="71"/>
      <c r="I16" s="67">
        <v>85000</v>
      </c>
      <c r="J16" s="67">
        <v>281540</v>
      </c>
      <c r="K16" s="33">
        <v>202580</v>
      </c>
      <c r="L16" s="33">
        <v>310000</v>
      </c>
      <c r="M16" s="105">
        <v>310000</v>
      </c>
      <c r="N16" s="92">
        <v>310000</v>
      </c>
      <c r="O16" s="92">
        <v>310000</v>
      </c>
      <c r="P16" s="76" t="s">
        <v>32</v>
      </c>
      <c r="Q16" s="76" t="s">
        <v>31</v>
      </c>
    </row>
    <row r="17" spans="1:106" ht="93.75" customHeight="1">
      <c r="A17" s="14" t="s">
        <v>15</v>
      </c>
      <c r="B17" s="72" t="s">
        <v>26</v>
      </c>
      <c r="C17" s="16" t="s">
        <v>22</v>
      </c>
      <c r="D17" s="17" t="s">
        <v>20</v>
      </c>
      <c r="E17" s="17" t="s">
        <v>25</v>
      </c>
      <c r="F17" s="97" t="s">
        <v>58</v>
      </c>
      <c r="G17" s="71">
        <v>244</v>
      </c>
      <c r="H17" s="71"/>
      <c r="I17" s="67"/>
      <c r="J17" s="67">
        <v>25600</v>
      </c>
      <c r="K17" s="33">
        <v>38500</v>
      </c>
      <c r="L17" s="33">
        <v>1000</v>
      </c>
      <c r="M17" s="107">
        <v>1000</v>
      </c>
      <c r="N17" s="93">
        <v>1000</v>
      </c>
      <c r="O17" s="93">
        <v>1000</v>
      </c>
      <c r="P17" s="75"/>
      <c r="Q17" s="85" t="s">
        <v>92</v>
      </c>
    </row>
    <row r="18" spans="1:106" ht="150" customHeight="1">
      <c r="A18" s="25" t="s">
        <v>27</v>
      </c>
      <c r="B18" s="69" t="s">
        <v>44</v>
      </c>
      <c r="C18" s="23" t="s">
        <v>22</v>
      </c>
      <c r="D18" s="26" t="s">
        <v>20</v>
      </c>
      <c r="E18" s="26" t="s">
        <v>25</v>
      </c>
      <c r="F18" s="99" t="s">
        <v>59</v>
      </c>
      <c r="G18" s="22">
        <v>244</v>
      </c>
      <c r="H18" s="22"/>
      <c r="I18" s="27">
        <v>304620</v>
      </c>
      <c r="J18" s="27">
        <v>1529370</v>
      </c>
      <c r="K18" s="88">
        <v>920385</v>
      </c>
      <c r="L18" s="83">
        <v>164925.32</v>
      </c>
      <c r="M18" s="108">
        <v>70390</v>
      </c>
      <c r="N18" s="89">
        <v>70390</v>
      </c>
      <c r="O18" s="89">
        <v>70390</v>
      </c>
      <c r="P18" s="22"/>
      <c r="Q18" s="30" t="s">
        <v>36</v>
      </c>
    </row>
    <row r="19" spans="1:106" ht="218.25" customHeight="1">
      <c r="A19" s="28" t="s">
        <v>28</v>
      </c>
      <c r="B19" s="43" t="s">
        <v>45</v>
      </c>
      <c r="C19" s="23" t="s">
        <v>22</v>
      </c>
      <c r="D19" s="24" t="s">
        <v>20</v>
      </c>
      <c r="E19" s="24" t="s">
        <v>25</v>
      </c>
      <c r="F19" s="100" t="s">
        <v>60</v>
      </c>
      <c r="G19" s="27">
        <v>244</v>
      </c>
      <c r="H19" s="27"/>
      <c r="I19" s="27">
        <v>52000</v>
      </c>
      <c r="J19" s="27">
        <v>1495389</v>
      </c>
      <c r="K19" s="88">
        <v>2088000</v>
      </c>
      <c r="L19" s="89">
        <v>2268150</v>
      </c>
      <c r="M19" s="109">
        <v>197000</v>
      </c>
      <c r="N19" s="89">
        <v>297000</v>
      </c>
      <c r="O19" s="89">
        <v>297000</v>
      </c>
      <c r="P19" s="27"/>
      <c r="Q19" s="86" t="s">
        <v>63</v>
      </c>
    </row>
    <row r="20" spans="1:106" ht="52.5" hidden="1" customHeight="1">
      <c r="A20" s="28"/>
      <c r="B20" s="43" t="s">
        <v>67</v>
      </c>
      <c r="C20" s="23"/>
      <c r="D20" s="24" t="s">
        <v>20</v>
      </c>
      <c r="E20" s="24" t="s">
        <v>25</v>
      </c>
      <c r="F20" s="100" t="s">
        <v>60</v>
      </c>
      <c r="G20" s="27">
        <v>244</v>
      </c>
      <c r="H20" s="27"/>
      <c r="I20" s="27"/>
      <c r="J20" s="27"/>
      <c r="K20" s="88"/>
      <c r="L20" s="89"/>
      <c r="M20" s="109"/>
      <c r="N20" s="89"/>
      <c r="O20" s="89"/>
      <c r="P20" s="27"/>
      <c r="Q20" s="86"/>
    </row>
    <row r="21" spans="1:106" ht="118.5" customHeight="1">
      <c r="A21" s="29" t="s">
        <v>12</v>
      </c>
      <c r="B21" s="30" t="s">
        <v>47</v>
      </c>
      <c r="C21" s="23" t="s">
        <v>22</v>
      </c>
      <c r="D21" s="31" t="s">
        <v>20</v>
      </c>
      <c r="E21" s="31" t="s">
        <v>25</v>
      </c>
      <c r="F21" s="101" t="s">
        <v>72</v>
      </c>
      <c r="G21" s="32"/>
      <c r="H21" s="32"/>
      <c r="I21" s="33">
        <f t="shared" ref="I21:P21" si="0">I22</f>
        <v>474850</v>
      </c>
      <c r="J21" s="33">
        <f t="shared" si="0"/>
        <v>444100</v>
      </c>
      <c r="K21" s="33">
        <f t="shared" si="0"/>
        <v>492000</v>
      </c>
      <c r="L21" s="33">
        <f t="shared" si="0"/>
        <v>492000</v>
      </c>
      <c r="M21" s="105">
        <f t="shared" si="0"/>
        <v>492000</v>
      </c>
      <c r="N21" s="33">
        <f t="shared" si="0"/>
        <v>492000</v>
      </c>
      <c r="O21" s="33">
        <f t="shared" si="0"/>
        <v>492000</v>
      </c>
      <c r="P21" s="33">
        <f t="shared" si="0"/>
        <v>0</v>
      </c>
      <c r="Q21" s="30" t="s">
        <v>64</v>
      </c>
    </row>
    <row r="22" spans="1:106" ht="93" customHeight="1">
      <c r="A22" s="29"/>
      <c r="B22" s="30" t="s">
        <v>61</v>
      </c>
      <c r="C22" s="23" t="s">
        <v>22</v>
      </c>
      <c r="D22" s="31" t="s">
        <v>20</v>
      </c>
      <c r="E22" s="31" t="s">
        <v>25</v>
      </c>
      <c r="F22" s="101" t="s">
        <v>72</v>
      </c>
      <c r="G22" s="32">
        <v>244</v>
      </c>
      <c r="H22" s="32"/>
      <c r="I22" s="33">
        <v>474850</v>
      </c>
      <c r="J22" s="33">
        <v>444100</v>
      </c>
      <c r="K22" s="33">
        <v>492000</v>
      </c>
      <c r="L22" s="82">
        <v>492000</v>
      </c>
      <c r="M22" s="108">
        <v>492000</v>
      </c>
      <c r="N22" s="94">
        <v>492000</v>
      </c>
      <c r="O22" s="94">
        <v>492000</v>
      </c>
      <c r="P22" s="22"/>
      <c r="Q22" s="30"/>
    </row>
    <row r="23" spans="1:106" ht="75.75" customHeight="1">
      <c r="A23" s="29"/>
      <c r="B23" s="30" t="s">
        <v>87</v>
      </c>
      <c r="C23" s="23" t="s">
        <v>22</v>
      </c>
      <c r="D23" s="31" t="s">
        <v>20</v>
      </c>
      <c r="E23" s="31" t="s">
        <v>25</v>
      </c>
      <c r="F23" s="101" t="s">
        <v>88</v>
      </c>
      <c r="G23" s="32"/>
      <c r="H23" s="32"/>
      <c r="I23" s="33"/>
      <c r="J23" s="33">
        <f>J24+J25</f>
        <v>600000</v>
      </c>
      <c r="K23" s="33"/>
      <c r="L23" s="82"/>
      <c r="M23" s="108"/>
      <c r="N23" s="94"/>
      <c r="O23" s="94"/>
      <c r="P23" s="22"/>
      <c r="Q23" s="30"/>
    </row>
    <row r="24" spans="1:106" ht="71.25" customHeight="1">
      <c r="A24" s="29"/>
      <c r="B24" s="30"/>
      <c r="C24" s="23" t="s">
        <v>22</v>
      </c>
      <c r="D24" s="31" t="s">
        <v>20</v>
      </c>
      <c r="E24" s="31" t="s">
        <v>25</v>
      </c>
      <c r="F24" s="101" t="s">
        <v>88</v>
      </c>
      <c r="G24" s="32">
        <v>244</v>
      </c>
      <c r="H24" s="32"/>
      <c r="I24" s="33"/>
      <c r="J24" s="33">
        <v>550000</v>
      </c>
      <c r="K24" s="33"/>
      <c r="L24" s="82"/>
      <c r="M24" s="108"/>
      <c r="N24" s="94"/>
      <c r="O24" s="94"/>
      <c r="P24" s="22"/>
      <c r="Q24" s="30" t="s">
        <v>91</v>
      </c>
    </row>
    <row r="25" spans="1:106" ht="73.5" customHeight="1">
      <c r="A25" s="29"/>
      <c r="B25" s="30" t="s">
        <v>90</v>
      </c>
      <c r="C25" s="23" t="s">
        <v>22</v>
      </c>
      <c r="D25" s="31" t="s">
        <v>20</v>
      </c>
      <c r="E25" s="31" t="s">
        <v>25</v>
      </c>
      <c r="F25" s="101" t="s">
        <v>89</v>
      </c>
      <c r="G25" s="32">
        <v>244</v>
      </c>
      <c r="H25" s="32"/>
      <c r="I25" s="33"/>
      <c r="J25" s="33">
        <v>50000</v>
      </c>
      <c r="K25" s="33"/>
      <c r="L25" s="82"/>
      <c r="M25" s="108"/>
      <c r="N25" s="94"/>
      <c r="O25" s="94"/>
      <c r="P25" s="22"/>
      <c r="Q25" s="30" t="s">
        <v>91</v>
      </c>
    </row>
    <row r="26" spans="1:106" ht="79.5" customHeight="1">
      <c r="A26" s="29"/>
      <c r="B26" s="30" t="s">
        <v>84</v>
      </c>
      <c r="C26" s="23" t="s">
        <v>22</v>
      </c>
      <c r="D26" s="31" t="s">
        <v>20</v>
      </c>
      <c r="E26" s="31" t="s">
        <v>25</v>
      </c>
      <c r="F26" s="102" t="s">
        <v>85</v>
      </c>
      <c r="G26" s="32">
        <v>244</v>
      </c>
      <c r="H26" s="32"/>
      <c r="I26" s="33"/>
      <c r="J26" s="33">
        <v>796714.43</v>
      </c>
      <c r="K26" s="33"/>
      <c r="L26" s="82"/>
      <c r="M26" s="108"/>
      <c r="N26" s="94"/>
      <c r="O26" s="94"/>
      <c r="P26" s="84"/>
      <c r="Q26" s="70" t="s">
        <v>86</v>
      </c>
    </row>
    <row r="27" spans="1:106" ht="96.75" customHeight="1">
      <c r="A27" s="29" t="s">
        <v>29</v>
      </c>
      <c r="B27" s="70" t="s">
        <v>70</v>
      </c>
      <c r="C27" s="23" t="s">
        <v>22</v>
      </c>
      <c r="D27" s="31"/>
      <c r="E27" s="31"/>
      <c r="F27" s="101"/>
      <c r="G27" s="22"/>
      <c r="H27" s="22"/>
      <c r="I27" s="22">
        <f t="shared" ref="I27:P28" si="1">I28</f>
        <v>24000</v>
      </c>
      <c r="J27" s="22">
        <f t="shared" si="1"/>
        <v>39000</v>
      </c>
      <c r="K27" s="84">
        <f t="shared" si="1"/>
        <v>24000</v>
      </c>
      <c r="L27" s="84">
        <f t="shared" si="1"/>
        <v>24000</v>
      </c>
      <c r="M27" s="110">
        <f t="shared" si="1"/>
        <v>24000</v>
      </c>
      <c r="N27" s="88">
        <f t="shared" si="1"/>
        <v>24000</v>
      </c>
      <c r="O27" s="88">
        <f t="shared" si="1"/>
        <v>24000</v>
      </c>
      <c r="P27" s="22">
        <f t="shared" si="1"/>
        <v>0</v>
      </c>
      <c r="Q27" s="22"/>
    </row>
    <row r="28" spans="1:106" ht="74.25" customHeight="1">
      <c r="A28" s="37" t="s">
        <v>12</v>
      </c>
      <c r="B28" s="38" t="s">
        <v>62</v>
      </c>
      <c r="C28" s="39" t="s">
        <v>22</v>
      </c>
      <c r="D28" s="42" t="s">
        <v>20</v>
      </c>
      <c r="E28" s="41" t="s">
        <v>25</v>
      </c>
      <c r="F28" s="103" t="s">
        <v>73</v>
      </c>
      <c r="G28" s="22"/>
      <c r="H28" s="22"/>
      <c r="I28" s="22">
        <f t="shared" si="1"/>
        <v>24000</v>
      </c>
      <c r="J28" s="22">
        <f t="shared" si="1"/>
        <v>39000</v>
      </c>
      <c r="K28" s="84">
        <f t="shared" si="1"/>
        <v>24000</v>
      </c>
      <c r="L28" s="84">
        <f t="shared" si="1"/>
        <v>24000</v>
      </c>
      <c r="M28" s="110">
        <f t="shared" si="1"/>
        <v>24000</v>
      </c>
      <c r="N28" s="88">
        <f t="shared" si="1"/>
        <v>24000</v>
      </c>
      <c r="O28" s="88">
        <f t="shared" si="1"/>
        <v>24000</v>
      </c>
      <c r="P28" s="22">
        <f t="shared" si="1"/>
        <v>0</v>
      </c>
      <c r="Q28" s="22"/>
    </row>
    <row r="29" spans="1:106" ht="90">
      <c r="A29" s="25" t="s">
        <v>39</v>
      </c>
      <c r="B29" s="30" t="s">
        <v>40</v>
      </c>
      <c r="C29" s="23" t="s">
        <v>22</v>
      </c>
      <c r="D29" s="31" t="s">
        <v>20</v>
      </c>
      <c r="E29" s="31" t="s">
        <v>25</v>
      </c>
      <c r="F29" s="101" t="s">
        <v>96</v>
      </c>
      <c r="G29" s="22">
        <v>244</v>
      </c>
      <c r="H29" s="22"/>
      <c r="I29" s="22">
        <v>24000</v>
      </c>
      <c r="J29" s="22">
        <v>39000</v>
      </c>
      <c r="K29" s="84">
        <v>24000</v>
      </c>
      <c r="L29" s="83">
        <v>24000</v>
      </c>
      <c r="M29" s="108">
        <v>24000</v>
      </c>
      <c r="N29" s="94">
        <v>24000</v>
      </c>
      <c r="O29" s="94">
        <v>24000</v>
      </c>
      <c r="P29" s="22"/>
      <c r="Q29" s="81" t="s">
        <v>42</v>
      </c>
    </row>
    <row r="30" spans="1:106" ht="90">
      <c r="A30" s="25" t="s">
        <v>15</v>
      </c>
      <c r="B30" s="30" t="s">
        <v>93</v>
      </c>
      <c r="C30" s="23" t="s">
        <v>22</v>
      </c>
      <c r="D30" s="31" t="s">
        <v>20</v>
      </c>
      <c r="E30" s="31" t="s">
        <v>25</v>
      </c>
      <c r="F30" s="101" t="s">
        <v>94</v>
      </c>
      <c r="G30" s="22">
        <v>244</v>
      </c>
      <c r="H30" s="22"/>
      <c r="I30" s="22"/>
      <c r="J30" s="22"/>
      <c r="K30" s="84"/>
      <c r="L30" s="83"/>
      <c r="M30" s="108"/>
      <c r="N30" s="94"/>
      <c r="O30" s="94"/>
      <c r="P30" s="22"/>
      <c r="Q30" s="81" t="s">
        <v>42</v>
      </c>
    </row>
    <row r="31" spans="1:106">
      <c r="A31" s="25"/>
      <c r="B31" s="30"/>
      <c r="C31" s="23"/>
      <c r="D31" s="31"/>
      <c r="E31" s="31"/>
      <c r="F31" s="101"/>
      <c r="G31" s="22"/>
      <c r="H31" s="22"/>
      <c r="I31" s="22"/>
      <c r="J31" s="22"/>
      <c r="K31" s="84"/>
      <c r="L31" s="83"/>
      <c r="M31" s="108"/>
      <c r="N31" s="94"/>
      <c r="O31" s="94"/>
      <c r="P31" s="22"/>
      <c r="Q31" s="81"/>
    </row>
    <row r="32" spans="1:106" s="22" customFormat="1" ht="107.25" customHeight="1">
      <c r="A32" s="113" t="s">
        <v>39</v>
      </c>
      <c r="B32" s="114" t="s">
        <v>74</v>
      </c>
      <c r="C32" s="115"/>
      <c r="D32" s="116" t="s">
        <v>20</v>
      </c>
      <c r="E32" s="116" t="s">
        <v>25</v>
      </c>
      <c r="F32" s="117" t="s">
        <v>80</v>
      </c>
      <c r="G32" s="118">
        <v>244</v>
      </c>
      <c r="H32" s="118"/>
      <c r="I32" s="119">
        <v>804000</v>
      </c>
      <c r="J32" s="118">
        <v>480000</v>
      </c>
      <c r="K32" s="118">
        <v>1509000</v>
      </c>
      <c r="L32" s="120">
        <v>727000</v>
      </c>
      <c r="M32" s="108">
        <v>0</v>
      </c>
      <c r="N32" s="128"/>
      <c r="O32" s="128" t="s">
        <v>97</v>
      </c>
      <c r="P32" s="118" t="s">
        <v>68</v>
      </c>
      <c r="Q32" s="121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</row>
    <row r="33" spans="1:17" s="66" customFormat="1" ht="45" customHeight="1">
      <c r="A33" s="113"/>
      <c r="B33" s="114" t="s">
        <v>69</v>
      </c>
      <c r="C33" s="115"/>
      <c r="D33" s="116" t="s">
        <v>20</v>
      </c>
      <c r="E33" s="116" t="s">
        <v>25</v>
      </c>
      <c r="F33" s="117" t="s">
        <v>66</v>
      </c>
      <c r="G33" s="118">
        <v>244</v>
      </c>
      <c r="H33" s="118"/>
      <c r="I33" s="122" t="s">
        <v>82</v>
      </c>
      <c r="J33" s="118">
        <v>4800</v>
      </c>
      <c r="K33" s="118">
        <v>15250</v>
      </c>
      <c r="L33" s="120">
        <v>7350</v>
      </c>
      <c r="M33" s="108">
        <v>0</v>
      </c>
      <c r="N33" s="128"/>
      <c r="O33" s="128" t="s">
        <v>97</v>
      </c>
      <c r="P33" s="123" t="s">
        <v>67</v>
      </c>
      <c r="Q33" s="121"/>
    </row>
    <row r="34" spans="1:17" s="66" customFormat="1" ht="101.25" customHeight="1">
      <c r="A34" s="29" t="s">
        <v>9</v>
      </c>
      <c r="B34" s="30" t="s">
        <v>75</v>
      </c>
      <c r="C34" s="23" t="s">
        <v>22</v>
      </c>
      <c r="D34" s="31" t="s">
        <v>20</v>
      </c>
      <c r="E34" s="31" t="s">
        <v>25</v>
      </c>
      <c r="F34" s="101" t="s">
        <v>76</v>
      </c>
      <c r="G34" s="31"/>
      <c r="H34" s="31"/>
      <c r="I34" s="22">
        <f>I35</f>
        <v>1150000</v>
      </c>
      <c r="J34" s="67">
        <f>J35</f>
        <v>103720</v>
      </c>
      <c r="K34" s="84">
        <f>K35</f>
        <v>134910</v>
      </c>
      <c r="L34" s="84"/>
      <c r="M34" s="111">
        <f t="shared" ref="M34:O34" si="2">M35</f>
        <v>284900</v>
      </c>
      <c r="N34" s="90">
        <f t="shared" si="2"/>
        <v>140000</v>
      </c>
      <c r="O34" s="90">
        <f t="shared" si="2"/>
        <v>190000</v>
      </c>
      <c r="P34" s="22"/>
      <c r="Q34" s="87" t="s">
        <v>81</v>
      </c>
    </row>
    <row r="35" spans="1:17" ht="51.75" customHeight="1">
      <c r="A35" s="25" t="s">
        <v>77</v>
      </c>
      <c r="B35" s="77" t="s">
        <v>78</v>
      </c>
      <c r="C35" s="22"/>
      <c r="D35" s="31" t="s">
        <v>20</v>
      </c>
      <c r="E35" s="31" t="s">
        <v>25</v>
      </c>
      <c r="F35" s="101" t="s">
        <v>79</v>
      </c>
      <c r="G35" s="22">
        <v>244</v>
      </c>
      <c r="H35" s="22"/>
      <c r="I35" s="22">
        <v>1150000</v>
      </c>
      <c r="J35" s="22">
        <v>103720</v>
      </c>
      <c r="K35" s="84">
        <v>134910</v>
      </c>
      <c r="L35" s="84">
        <v>92650</v>
      </c>
      <c r="M35" s="90">
        <v>284900</v>
      </c>
      <c r="N35" s="90">
        <v>140000</v>
      </c>
      <c r="O35" s="90">
        <v>190000</v>
      </c>
      <c r="P35" s="22"/>
      <c r="Q35" s="22"/>
    </row>
    <row r="36" spans="1:17">
      <c r="G36" s="66"/>
      <c r="H36" s="66"/>
      <c r="I36" s="66"/>
      <c r="J36" s="66"/>
      <c r="K36" s="66"/>
      <c r="L36" s="66"/>
      <c r="M36" s="129"/>
    </row>
    <row r="37" spans="1:17">
      <c r="G37" s="66"/>
      <c r="H37" s="66"/>
      <c r="I37" s="66"/>
      <c r="J37" s="66"/>
      <c r="K37" s="66"/>
      <c r="L37" s="66"/>
      <c r="M37" s="129"/>
      <c r="N37" s="129"/>
      <c r="O37" s="129"/>
      <c r="P37" s="66"/>
      <c r="Q37" s="66"/>
    </row>
    <row r="38" spans="1:17">
      <c r="G38" s="66"/>
      <c r="H38" s="66"/>
      <c r="I38" s="66"/>
      <c r="J38" s="66"/>
      <c r="K38" s="66"/>
      <c r="L38" s="66"/>
      <c r="M38" s="129"/>
      <c r="N38" s="129"/>
      <c r="O38" s="129"/>
      <c r="P38" s="66"/>
      <c r="Q38" s="66"/>
    </row>
    <row r="39" spans="1:17">
      <c r="G39" s="66"/>
      <c r="H39" s="66"/>
      <c r="I39" s="66"/>
      <c r="J39" s="66"/>
      <c r="K39" s="66"/>
      <c r="L39" s="66"/>
      <c r="M39" s="129"/>
      <c r="N39" s="129"/>
      <c r="O39" s="129"/>
      <c r="P39" s="66"/>
      <c r="Q39" s="66"/>
    </row>
    <row r="40" spans="1:17">
      <c r="G40" s="66"/>
      <c r="H40" s="66"/>
      <c r="I40" s="66"/>
      <c r="J40" s="66"/>
      <c r="K40" s="66"/>
      <c r="L40" s="66"/>
      <c r="M40" s="129"/>
      <c r="N40" s="129"/>
      <c r="O40" s="129"/>
      <c r="P40" s="66"/>
      <c r="Q40" s="66"/>
    </row>
    <row r="41" spans="1:17">
      <c r="G41" s="66"/>
      <c r="H41" s="66"/>
      <c r="I41" s="66"/>
      <c r="J41" s="66"/>
      <c r="K41" s="66"/>
      <c r="L41" s="66"/>
      <c r="M41" s="129"/>
      <c r="N41" s="129"/>
      <c r="O41" s="129"/>
      <c r="P41" s="66"/>
      <c r="Q41" s="66"/>
    </row>
    <row r="42" spans="1:17">
      <c r="G42" s="66"/>
      <c r="H42" s="66"/>
      <c r="I42" s="66"/>
      <c r="J42" s="66"/>
      <c r="K42" s="66"/>
      <c r="L42" s="66"/>
      <c r="M42" s="129"/>
      <c r="N42" s="129"/>
      <c r="O42" s="129"/>
      <c r="P42" s="66"/>
      <c r="Q42" s="66"/>
    </row>
    <row r="43" spans="1:17">
      <c r="G43" s="66"/>
      <c r="H43" s="66"/>
      <c r="I43" s="66"/>
      <c r="J43" s="66"/>
      <c r="K43" s="66"/>
      <c r="L43" s="66"/>
      <c r="M43" s="129"/>
      <c r="N43" s="129"/>
      <c r="O43" s="129"/>
      <c r="P43" s="66"/>
      <c r="Q43" s="66"/>
    </row>
    <row r="44" spans="1:17">
      <c r="G44" s="66"/>
      <c r="H44" s="66"/>
      <c r="I44" s="66"/>
      <c r="J44" s="66"/>
      <c r="K44" s="66"/>
      <c r="L44" s="66"/>
      <c r="M44" s="129"/>
      <c r="N44" s="129"/>
      <c r="O44" s="129"/>
      <c r="P44" s="66"/>
      <c r="Q44" s="66"/>
    </row>
    <row r="45" spans="1:17">
      <c r="G45" s="66"/>
      <c r="H45" s="66"/>
      <c r="I45" s="66"/>
      <c r="J45" s="66"/>
      <c r="K45" s="66"/>
      <c r="L45" s="66"/>
      <c r="M45" s="129"/>
      <c r="N45" s="129"/>
      <c r="O45" s="129"/>
      <c r="P45" s="66"/>
      <c r="Q45" s="66"/>
    </row>
    <row r="46" spans="1:17">
      <c r="G46" s="66"/>
      <c r="H46" s="66"/>
      <c r="I46" s="66"/>
      <c r="J46" s="66"/>
      <c r="K46" s="66"/>
      <c r="L46" s="66"/>
      <c r="M46" s="129"/>
      <c r="N46" s="129"/>
      <c r="O46" s="129"/>
      <c r="P46" s="66"/>
      <c r="Q46" s="66"/>
    </row>
    <row r="47" spans="1:17">
      <c r="G47" s="66"/>
      <c r="H47" s="66"/>
      <c r="I47" s="66"/>
      <c r="J47" s="66"/>
      <c r="K47" s="66"/>
      <c r="L47" s="66"/>
      <c r="M47" s="129"/>
      <c r="N47" s="129"/>
      <c r="O47" s="129"/>
      <c r="P47" s="66"/>
      <c r="Q47" s="66"/>
    </row>
    <row r="48" spans="1:17">
      <c r="G48" s="66"/>
      <c r="H48" s="66"/>
      <c r="I48" s="66"/>
      <c r="J48" s="66"/>
      <c r="K48" s="66"/>
      <c r="L48" s="66"/>
      <c r="M48" s="129"/>
      <c r="N48" s="129"/>
      <c r="O48" s="129"/>
      <c r="P48" s="66"/>
      <c r="Q48" s="66"/>
    </row>
    <row r="49" spans="7:17">
      <c r="G49" s="66"/>
      <c r="H49" s="66"/>
      <c r="I49" s="66"/>
      <c r="J49" s="66"/>
      <c r="K49" s="66"/>
      <c r="L49" s="66"/>
      <c r="M49" s="129"/>
      <c r="N49" s="129"/>
      <c r="O49" s="129"/>
      <c r="P49" s="66"/>
      <c r="Q49" s="66"/>
    </row>
    <row r="50" spans="7:17">
      <c r="G50" s="66"/>
      <c r="H50" s="66"/>
      <c r="I50" s="66"/>
      <c r="J50" s="66"/>
      <c r="K50" s="66"/>
      <c r="L50" s="66"/>
      <c r="M50" s="129"/>
      <c r="N50" s="129"/>
      <c r="O50" s="129"/>
      <c r="P50" s="66"/>
      <c r="Q50" s="66"/>
    </row>
    <row r="51" spans="7:17">
      <c r="G51" s="66"/>
      <c r="H51" s="66"/>
      <c r="I51" s="66"/>
      <c r="J51" s="66"/>
      <c r="K51" s="66"/>
      <c r="L51" s="66"/>
      <c r="M51" s="129"/>
      <c r="N51" s="129"/>
      <c r="O51" s="129"/>
      <c r="P51" s="66"/>
      <c r="Q51" s="66"/>
    </row>
    <row r="52" spans="7:17">
      <c r="G52" s="66"/>
      <c r="H52" s="66"/>
      <c r="I52" s="66"/>
      <c r="J52" s="66"/>
      <c r="K52" s="66"/>
      <c r="L52" s="66"/>
      <c r="M52" s="129"/>
      <c r="N52" s="129"/>
      <c r="O52" s="129"/>
      <c r="P52" s="66"/>
      <c r="Q52" s="66"/>
    </row>
    <row r="53" spans="7:17">
      <c r="G53" s="66"/>
      <c r="H53" s="66"/>
      <c r="I53" s="66"/>
      <c r="J53" s="66"/>
      <c r="K53" s="66"/>
      <c r="L53" s="66"/>
      <c r="M53" s="129"/>
      <c r="N53" s="129"/>
      <c r="O53" s="129"/>
      <c r="P53" s="66"/>
      <c r="Q53" s="66"/>
    </row>
    <row r="54" spans="7:17">
      <c r="G54" s="66"/>
      <c r="H54" s="66"/>
      <c r="I54" s="66"/>
      <c r="J54" s="66"/>
      <c r="K54" s="66"/>
      <c r="L54" s="66"/>
      <c r="M54" s="129"/>
      <c r="N54" s="129"/>
      <c r="O54" s="129"/>
      <c r="P54" s="66"/>
      <c r="Q54" s="66"/>
    </row>
    <row r="55" spans="7:17">
      <c r="G55" s="66"/>
      <c r="H55" s="66"/>
      <c r="I55" s="66"/>
      <c r="J55" s="66"/>
      <c r="K55" s="66"/>
      <c r="L55" s="66"/>
      <c r="M55" s="129"/>
      <c r="N55" s="129"/>
      <c r="O55" s="129"/>
      <c r="P55" s="66"/>
      <c r="Q55" s="66"/>
    </row>
    <row r="56" spans="7:17">
      <c r="G56" s="66"/>
      <c r="H56" s="66"/>
      <c r="I56" s="66"/>
      <c r="J56" s="66"/>
      <c r="K56" s="66"/>
      <c r="L56" s="66"/>
      <c r="M56" s="129"/>
      <c r="N56" s="129"/>
      <c r="O56" s="129"/>
      <c r="P56" s="66"/>
      <c r="Q56" s="66"/>
    </row>
    <row r="57" spans="7:17">
      <c r="G57" s="66"/>
      <c r="H57" s="66"/>
      <c r="I57" s="66"/>
      <c r="J57" s="66"/>
      <c r="K57" s="66"/>
      <c r="L57" s="66"/>
      <c r="M57" s="129"/>
      <c r="N57" s="129"/>
      <c r="O57" s="129"/>
      <c r="P57" s="66"/>
      <c r="Q57" s="66"/>
    </row>
    <row r="58" spans="7:17">
      <c r="G58" s="66"/>
      <c r="H58" s="66"/>
      <c r="I58" s="66"/>
      <c r="J58" s="66"/>
      <c r="K58" s="66"/>
      <c r="L58" s="66"/>
      <c r="M58" s="129"/>
      <c r="N58" s="129"/>
      <c r="O58" s="129"/>
      <c r="P58" s="66"/>
      <c r="Q58" s="66"/>
    </row>
    <row r="59" spans="7:17">
      <c r="G59" s="66"/>
      <c r="H59" s="66"/>
      <c r="I59" s="66"/>
      <c r="J59" s="66"/>
      <c r="K59" s="66"/>
      <c r="L59" s="66"/>
      <c r="M59" s="129"/>
      <c r="N59" s="129"/>
      <c r="O59" s="129"/>
      <c r="P59" s="66"/>
      <c r="Q59" s="66"/>
    </row>
    <row r="60" spans="7:17">
      <c r="G60" s="66"/>
      <c r="H60" s="66"/>
      <c r="I60" s="66"/>
      <c r="J60" s="66"/>
      <c r="K60" s="66"/>
      <c r="L60" s="66"/>
      <c r="M60" s="129"/>
      <c r="N60" s="129"/>
      <c r="O60" s="129"/>
      <c r="P60" s="66"/>
      <c r="Q60" s="66"/>
    </row>
    <row r="61" spans="7:17">
      <c r="G61" s="66"/>
      <c r="H61" s="66"/>
      <c r="I61" s="66"/>
      <c r="J61" s="66"/>
      <c r="K61" s="66"/>
      <c r="L61" s="66"/>
      <c r="M61" s="129"/>
      <c r="N61" s="129"/>
      <c r="O61" s="129"/>
      <c r="P61" s="66"/>
      <c r="Q61" s="66"/>
    </row>
    <row r="62" spans="7:17">
      <c r="G62" s="66"/>
      <c r="H62" s="66"/>
      <c r="I62" s="66"/>
      <c r="J62" s="66"/>
      <c r="K62" s="66"/>
      <c r="L62" s="66"/>
      <c r="M62" s="129"/>
      <c r="N62" s="129"/>
      <c r="O62" s="129"/>
      <c r="P62" s="66"/>
      <c r="Q62" s="66"/>
    </row>
    <row r="63" spans="7:17">
      <c r="G63" s="66"/>
      <c r="H63" s="66"/>
      <c r="I63" s="66"/>
      <c r="J63" s="66"/>
      <c r="K63" s="66"/>
      <c r="L63" s="66"/>
      <c r="M63" s="129"/>
      <c r="N63" s="129"/>
      <c r="O63" s="129"/>
      <c r="P63" s="66"/>
      <c r="Q63" s="66"/>
    </row>
    <row r="64" spans="7:17">
      <c r="G64" s="66"/>
      <c r="H64" s="66"/>
      <c r="I64" s="66"/>
      <c r="J64" s="66"/>
      <c r="K64" s="66"/>
      <c r="L64" s="66"/>
      <c r="M64" s="129"/>
      <c r="N64" s="129"/>
      <c r="O64" s="129"/>
      <c r="P64" s="66"/>
      <c r="Q64" s="66"/>
    </row>
    <row r="65" spans="7:17">
      <c r="G65" s="66"/>
      <c r="H65" s="66"/>
      <c r="I65" s="66"/>
      <c r="J65" s="66"/>
      <c r="K65" s="66"/>
      <c r="L65" s="66"/>
      <c r="M65" s="129"/>
      <c r="N65" s="129"/>
      <c r="O65" s="129"/>
      <c r="P65" s="66"/>
      <c r="Q65" s="66"/>
    </row>
    <row r="66" spans="7:17">
      <c r="G66" s="66"/>
      <c r="H66" s="66"/>
      <c r="I66" s="66"/>
      <c r="J66" s="66"/>
      <c r="K66" s="66"/>
      <c r="L66" s="66"/>
      <c r="M66" s="129"/>
      <c r="N66" s="129"/>
      <c r="O66" s="129"/>
      <c r="P66" s="66"/>
      <c r="Q66" s="66"/>
    </row>
    <row r="67" spans="7:17">
      <c r="G67" s="66"/>
      <c r="H67" s="66"/>
      <c r="I67" s="66"/>
      <c r="J67" s="66"/>
      <c r="K67" s="66"/>
      <c r="L67" s="66"/>
      <c r="M67" s="129"/>
      <c r="N67" s="129"/>
      <c r="O67" s="129"/>
      <c r="P67" s="66"/>
      <c r="Q67" s="66"/>
    </row>
    <row r="68" spans="7:17">
      <c r="G68" s="66"/>
      <c r="H68" s="66"/>
      <c r="I68" s="66"/>
      <c r="J68" s="66"/>
      <c r="K68" s="66"/>
      <c r="L68" s="66"/>
      <c r="M68" s="129"/>
      <c r="N68" s="129"/>
      <c r="O68" s="129"/>
      <c r="P68" s="66"/>
      <c r="Q68" s="66"/>
    </row>
    <row r="69" spans="7:17">
      <c r="G69" s="66"/>
      <c r="H69" s="66"/>
      <c r="I69" s="66"/>
      <c r="J69" s="66"/>
      <c r="K69" s="66"/>
      <c r="L69" s="66"/>
      <c r="M69" s="129"/>
      <c r="N69" s="129"/>
      <c r="O69" s="129"/>
      <c r="P69" s="66"/>
      <c r="Q69" s="66"/>
    </row>
    <row r="70" spans="7:17">
      <c r="G70" s="66"/>
      <c r="H70" s="66"/>
      <c r="I70" s="66"/>
      <c r="J70" s="66"/>
      <c r="K70" s="66"/>
      <c r="L70" s="66"/>
      <c r="M70" s="129"/>
      <c r="N70" s="129"/>
      <c r="O70" s="129"/>
      <c r="P70" s="66"/>
      <c r="Q70" s="66"/>
    </row>
    <row r="71" spans="7:17">
      <c r="G71" s="66"/>
      <c r="H71" s="66"/>
      <c r="I71" s="66"/>
      <c r="J71" s="66"/>
      <c r="K71" s="66"/>
      <c r="L71" s="66"/>
      <c r="M71" s="129"/>
      <c r="N71" s="129"/>
      <c r="O71" s="129"/>
      <c r="P71" s="66"/>
      <c r="Q71" s="66"/>
    </row>
    <row r="72" spans="7:17">
      <c r="G72" s="66"/>
      <c r="H72" s="66"/>
      <c r="I72" s="66"/>
      <c r="J72" s="66"/>
      <c r="K72" s="66"/>
      <c r="L72" s="66"/>
      <c r="M72" s="129"/>
      <c r="N72" s="129"/>
      <c r="O72" s="129"/>
      <c r="P72" s="66"/>
      <c r="Q72" s="66"/>
    </row>
    <row r="73" spans="7:17">
      <c r="G73" s="66"/>
      <c r="H73" s="66"/>
      <c r="I73" s="66"/>
      <c r="J73" s="66"/>
      <c r="K73" s="66"/>
      <c r="L73" s="66"/>
      <c r="M73" s="129"/>
      <c r="N73" s="129"/>
      <c r="O73" s="129"/>
      <c r="P73" s="66"/>
      <c r="Q73" s="66"/>
    </row>
    <row r="74" spans="7:17">
      <c r="G74" s="66"/>
      <c r="H74" s="66"/>
      <c r="I74" s="66"/>
      <c r="J74" s="66"/>
      <c r="K74" s="66"/>
      <c r="L74" s="66"/>
      <c r="M74" s="129"/>
      <c r="N74" s="129"/>
      <c r="O74" s="129"/>
      <c r="P74" s="66"/>
      <c r="Q74" s="66"/>
    </row>
    <row r="75" spans="7:17">
      <c r="G75" s="66"/>
      <c r="H75" s="66"/>
      <c r="I75" s="66"/>
      <c r="J75" s="66"/>
      <c r="K75" s="66"/>
      <c r="L75" s="66"/>
      <c r="M75" s="129"/>
      <c r="N75" s="129"/>
      <c r="O75" s="129"/>
      <c r="P75" s="66"/>
      <c r="Q75" s="66"/>
    </row>
    <row r="76" spans="7:17">
      <c r="G76" s="66"/>
      <c r="H76" s="66"/>
      <c r="I76" s="66"/>
      <c r="J76" s="66"/>
      <c r="K76" s="66"/>
      <c r="L76" s="66"/>
      <c r="M76" s="129"/>
      <c r="N76" s="129"/>
      <c r="O76" s="129"/>
      <c r="P76" s="66"/>
      <c r="Q76" s="66"/>
    </row>
    <row r="77" spans="7:17">
      <c r="G77" s="66"/>
      <c r="H77" s="66"/>
      <c r="I77" s="66"/>
      <c r="J77" s="66"/>
      <c r="K77" s="66"/>
      <c r="L77" s="66"/>
      <c r="M77" s="129"/>
      <c r="N77" s="129"/>
      <c r="O77" s="129"/>
      <c r="P77" s="66"/>
      <c r="Q77" s="66"/>
    </row>
    <row r="78" spans="7:17">
      <c r="G78" s="66"/>
      <c r="H78" s="66"/>
      <c r="I78" s="66"/>
      <c r="J78" s="66"/>
      <c r="K78" s="66"/>
      <c r="L78" s="66"/>
      <c r="M78" s="129"/>
      <c r="N78" s="129"/>
      <c r="O78" s="129"/>
      <c r="P78" s="66"/>
      <c r="Q78" s="66"/>
    </row>
    <row r="79" spans="7:17">
      <c r="G79" s="66"/>
      <c r="H79" s="66"/>
      <c r="I79" s="66"/>
      <c r="J79" s="66"/>
      <c r="K79" s="66"/>
      <c r="L79" s="66"/>
      <c r="M79" s="129"/>
      <c r="N79" s="129"/>
      <c r="O79" s="129"/>
      <c r="P79" s="66"/>
      <c r="Q79" s="66"/>
    </row>
    <row r="80" spans="7:17">
      <c r="G80" s="66"/>
      <c r="H80" s="66"/>
      <c r="I80" s="66"/>
      <c r="J80" s="66"/>
      <c r="K80" s="66"/>
      <c r="L80" s="66"/>
      <c r="M80" s="129"/>
      <c r="N80" s="129"/>
      <c r="O80" s="129"/>
      <c r="P80" s="66"/>
      <c r="Q80" s="66"/>
    </row>
    <row r="81" spans="7:17">
      <c r="G81" s="66"/>
      <c r="H81" s="66"/>
      <c r="I81" s="66"/>
      <c r="J81" s="66"/>
      <c r="K81" s="66"/>
      <c r="L81" s="66"/>
      <c r="M81" s="129"/>
      <c r="N81" s="129"/>
      <c r="O81" s="129"/>
      <c r="P81" s="66"/>
      <c r="Q81" s="66"/>
    </row>
    <row r="82" spans="7:17">
      <c r="G82" s="66"/>
      <c r="H82" s="66"/>
      <c r="I82" s="66"/>
      <c r="J82" s="66"/>
      <c r="K82" s="66"/>
      <c r="L82" s="66"/>
      <c r="M82" s="129"/>
      <c r="N82" s="129"/>
      <c r="O82" s="129"/>
      <c r="P82" s="66"/>
      <c r="Q82" s="66"/>
    </row>
    <row r="83" spans="7:17">
      <c r="G83" s="66"/>
      <c r="H83" s="66"/>
      <c r="I83" s="66"/>
      <c r="J83" s="66"/>
      <c r="K83" s="66"/>
      <c r="L83" s="66"/>
      <c r="M83" s="129"/>
      <c r="N83" s="129"/>
      <c r="O83" s="129"/>
      <c r="P83" s="66"/>
      <c r="Q83" s="66"/>
    </row>
    <row r="84" spans="7:17">
      <c r="G84" s="66"/>
      <c r="H84" s="66"/>
      <c r="I84" s="66"/>
      <c r="J84" s="66"/>
      <c r="K84" s="66"/>
      <c r="L84" s="66"/>
      <c r="M84" s="129"/>
      <c r="N84" s="129"/>
      <c r="O84" s="129"/>
      <c r="P84" s="66"/>
      <c r="Q84" s="66"/>
    </row>
    <row r="85" spans="7:17">
      <c r="G85" s="66"/>
      <c r="H85" s="66"/>
      <c r="I85" s="66"/>
      <c r="J85" s="66"/>
      <c r="K85" s="66"/>
      <c r="L85" s="66"/>
      <c r="M85" s="129"/>
      <c r="N85" s="129"/>
      <c r="O85" s="129"/>
      <c r="P85" s="66"/>
      <c r="Q85" s="66"/>
    </row>
    <row r="86" spans="7:17">
      <c r="G86" s="66"/>
      <c r="H86" s="66"/>
      <c r="I86" s="66"/>
      <c r="J86" s="66"/>
      <c r="K86" s="66"/>
      <c r="L86" s="66"/>
      <c r="M86" s="129"/>
      <c r="N86" s="129"/>
      <c r="O86" s="129"/>
      <c r="P86" s="66"/>
      <c r="Q86" s="66"/>
    </row>
    <row r="87" spans="7:17">
      <c r="G87" s="66"/>
      <c r="H87" s="66"/>
      <c r="I87" s="66"/>
      <c r="J87" s="66"/>
      <c r="K87" s="66"/>
      <c r="L87" s="66"/>
      <c r="M87" s="129"/>
      <c r="N87" s="129"/>
      <c r="O87" s="129"/>
      <c r="P87" s="66"/>
      <c r="Q87" s="66"/>
    </row>
    <row r="88" spans="7:17">
      <c r="G88" s="66"/>
      <c r="H88" s="66"/>
      <c r="I88" s="66"/>
      <c r="J88" s="66"/>
      <c r="K88" s="66"/>
      <c r="L88" s="66"/>
      <c r="M88" s="129"/>
      <c r="N88" s="129"/>
      <c r="O88" s="129"/>
      <c r="P88" s="66"/>
      <c r="Q88" s="66"/>
    </row>
    <row r="89" spans="7:17">
      <c r="G89" s="66"/>
      <c r="H89" s="66"/>
      <c r="I89" s="66"/>
      <c r="J89" s="66"/>
      <c r="K89" s="66"/>
      <c r="L89" s="66"/>
      <c r="M89" s="129"/>
      <c r="N89" s="129"/>
      <c r="O89" s="129"/>
      <c r="P89" s="66"/>
      <c r="Q89" s="66"/>
    </row>
    <row r="90" spans="7:17">
      <c r="G90" s="66"/>
      <c r="H90" s="66"/>
      <c r="I90" s="66"/>
      <c r="J90" s="66"/>
      <c r="K90" s="66"/>
      <c r="L90" s="66"/>
      <c r="M90" s="129"/>
      <c r="N90" s="129"/>
      <c r="O90" s="129"/>
      <c r="P90" s="66"/>
      <c r="Q90" s="66"/>
    </row>
    <row r="91" spans="7:17">
      <c r="G91" s="66"/>
      <c r="H91" s="66"/>
      <c r="I91" s="66"/>
      <c r="J91" s="66"/>
      <c r="K91" s="66"/>
      <c r="L91" s="66"/>
      <c r="M91" s="129"/>
      <c r="N91" s="129"/>
      <c r="O91" s="129"/>
      <c r="P91" s="66"/>
      <c r="Q91" s="66"/>
    </row>
    <row r="92" spans="7:17">
      <c r="G92" s="66"/>
      <c r="H92" s="66"/>
      <c r="I92" s="66"/>
      <c r="J92" s="66"/>
      <c r="K92" s="66"/>
      <c r="L92" s="66"/>
      <c r="M92" s="129"/>
      <c r="N92" s="129"/>
      <c r="O92" s="129"/>
      <c r="P92" s="66"/>
      <c r="Q92" s="66"/>
    </row>
    <row r="93" spans="7:17">
      <c r="G93" s="66"/>
      <c r="H93" s="66"/>
      <c r="I93" s="66"/>
      <c r="J93" s="66"/>
      <c r="K93" s="66"/>
      <c r="L93" s="66"/>
      <c r="M93" s="129"/>
      <c r="N93" s="129"/>
      <c r="O93" s="129"/>
      <c r="P93" s="66"/>
      <c r="Q93" s="66"/>
    </row>
    <row r="94" spans="7:17">
      <c r="G94" s="66"/>
      <c r="H94" s="66"/>
      <c r="I94" s="66"/>
      <c r="J94" s="66"/>
      <c r="K94" s="66"/>
      <c r="L94" s="66"/>
      <c r="M94" s="129"/>
      <c r="N94" s="129"/>
      <c r="O94" s="129"/>
      <c r="P94" s="66"/>
      <c r="Q94" s="66"/>
    </row>
    <row r="95" spans="7:17">
      <c r="G95" s="66"/>
      <c r="H95" s="66"/>
      <c r="I95" s="66"/>
      <c r="J95" s="66"/>
      <c r="K95" s="66"/>
      <c r="L95" s="66"/>
      <c r="M95" s="129"/>
      <c r="N95" s="129"/>
      <c r="O95" s="129"/>
      <c r="P95" s="66"/>
      <c r="Q95" s="66"/>
    </row>
    <row r="96" spans="7:17">
      <c r="G96" s="66"/>
      <c r="H96" s="66"/>
      <c r="I96" s="66"/>
      <c r="J96" s="66"/>
      <c r="K96" s="66"/>
      <c r="L96" s="66"/>
      <c r="M96" s="129"/>
      <c r="N96" s="129"/>
      <c r="O96" s="129"/>
      <c r="P96" s="66"/>
      <c r="Q96" s="66"/>
    </row>
    <row r="97" spans="7:17">
      <c r="G97" s="66"/>
      <c r="H97" s="66"/>
      <c r="I97" s="66"/>
      <c r="J97" s="66"/>
      <c r="K97" s="66"/>
      <c r="L97" s="66"/>
      <c r="M97" s="129"/>
      <c r="N97" s="129"/>
      <c r="O97" s="129"/>
      <c r="P97" s="66"/>
      <c r="Q97" s="66"/>
    </row>
    <row r="98" spans="7:17">
      <c r="G98" s="66"/>
      <c r="H98" s="66"/>
      <c r="I98" s="66"/>
      <c r="J98" s="66"/>
      <c r="K98" s="66"/>
      <c r="L98" s="66"/>
      <c r="M98" s="129"/>
      <c r="N98" s="129"/>
      <c r="O98" s="129"/>
      <c r="P98" s="66"/>
      <c r="Q98" s="66"/>
    </row>
    <row r="99" spans="7:17">
      <c r="G99" s="66"/>
      <c r="H99" s="66"/>
      <c r="I99" s="66"/>
      <c r="J99" s="66"/>
      <c r="K99" s="66"/>
      <c r="L99" s="66"/>
      <c r="M99" s="129"/>
      <c r="N99" s="129"/>
      <c r="O99" s="129"/>
      <c r="P99" s="66"/>
      <c r="Q99" s="66"/>
    </row>
    <row r="100" spans="7:17">
      <c r="G100" s="66"/>
      <c r="H100" s="66"/>
      <c r="I100" s="66"/>
      <c r="J100" s="66"/>
      <c r="K100" s="66"/>
      <c r="L100" s="66"/>
      <c r="M100" s="129"/>
      <c r="N100" s="129"/>
      <c r="O100" s="129"/>
      <c r="P100" s="66"/>
      <c r="Q100" s="66"/>
    </row>
    <row r="101" spans="7:17">
      <c r="G101" s="66"/>
      <c r="H101" s="66"/>
      <c r="I101" s="66"/>
      <c r="J101" s="66"/>
      <c r="K101" s="66"/>
      <c r="L101" s="66"/>
      <c r="M101" s="129"/>
      <c r="N101" s="129"/>
      <c r="O101" s="129"/>
      <c r="P101" s="66"/>
      <c r="Q101" s="66"/>
    </row>
    <row r="102" spans="7:17">
      <c r="G102" s="66"/>
      <c r="H102" s="66"/>
      <c r="I102" s="66"/>
      <c r="J102" s="66"/>
      <c r="K102" s="66"/>
      <c r="L102" s="66"/>
      <c r="M102" s="129"/>
      <c r="N102" s="129"/>
      <c r="O102" s="129"/>
      <c r="P102" s="66"/>
      <c r="Q102" s="66"/>
    </row>
    <row r="103" spans="7:17">
      <c r="G103" s="66"/>
      <c r="H103" s="66"/>
      <c r="I103" s="66"/>
      <c r="J103" s="66"/>
      <c r="K103" s="66"/>
      <c r="L103" s="66"/>
      <c r="M103" s="129"/>
      <c r="N103" s="129"/>
      <c r="O103" s="129"/>
      <c r="P103" s="66"/>
      <c r="Q103" s="66"/>
    </row>
    <row r="104" spans="7:17">
      <c r="G104" s="66"/>
      <c r="H104" s="66"/>
      <c r="I104" s="66"/>
      <c r="J104" s="66"/>
      <c r="K104" s="66"/>
      <c r="L104" s="66"/>
      <c r="M104" s="129"/>
      <c r="N104" s="129"/>
      <c r="O104" s="129"/>
      <c r="P104" s="66"/>
      <c r="Q104" s="66"/>
    </row>
    <row r="105" spans="7:17">
      <c r="G105" s="66"/>
      <c r="H105" s="66"/>
      <c r="I105" s="66"/>
      <c r="J105" s="66"/>
      <c r="K105" s="66"/>
      <c r="L105" s="66"/>
      <c r="M105" s="129"/>
      <c r="N105" s="129"/>
      <c r="O105" s="129"/>
      <c r="P105" s="66"/>
      <c r="Q105" s="66"/>
    </row>
    <row r="106" spans="7:17">
      <c r="G106" s="66"/>
      <c r="H106" s="66"/>
      <c r="I106" s="66"/>
      <c r="J106" s="66"/>
      <c r="K106" s="66"/>
      <c r="L106" s="66"/>
      <c r="M106" s="129"/>
      <c r="N106" s="129"/>
      <c r="O106" s="129"/>
      <c r="P106" s="66"/>
      <c r="Q106" s="66"/>
    </row>
    <row r="107" spans="7:17">
      <c r="G107" s="66"/>
      <c r="H107" s="66"/>
      <c r="I107" s="66"/>
      <c r="J107" s="66"/>
      <c r="K107" s="66"/>
      <c r="L107" s="66"/>
      <c r="M107" s="129"/>
      <c r="N107" s="129"/>
      <c r="O107" s="129"/>
      <c r="P107" s="66"/>
      <c r="Q107" s="66"/>
    </row>
    <row r="108" spans="7:17">
      <c r="G108" s="66"/>
      <c r="H108" s="66"/>
      <c r="I108" s="66"/>
      <c r="J108" s="66"/>
      <c r="K108" s="66"/>
      <c r="L108" s="66"/>
      <c r="M108" s="129"/>
      <c r="N108" s="129"/>
      <c r="O108" s="129"/>
      <c r="P108" s="66"/>
      <c r="Q108" s="66"/>
    </row>
    <row r="109" spans="7:17">
      <c r="G109" s="66"/>
      <c r="H109" s="66"/>
      <c r="I109" s="66"/>
      <c r="J109" s="66"/>
      <c r="K109" s="66"/>
      <c r="L109" s="66"/>
      <c r="M109" s="129"/>
      <c r="N109" s="129"/>
      <c r="O109" s="129"/>
      <c r="P109" s="66"/>
      <c r="Q109" s="66"/>
    </row>
  </sheetData>
  <mergeCells count="35">
    <mergeCell ref="A2:A8"/>
    <mergeCell ref="B2:B8"/>
    <mergeCell ref="F12:F13"/>
    <mergeCell ref="A10:A13"/>
    <mergeCell ref="C12:C13"/>
    <mergeCell ref="D12:D13"/>
    <mergeCell ref="E12:E13"/>
    <mergeCell ref="C2:C8"/>
    <mergeCell ref="D3:D8"/>
    <mergeCell ref="D2:G2"/>
    <mergeCell ref="F3:F8"/>
    <mergeCell ref="G3:G8"/>
    <mergeCell ref="E3:E8"/>
    <mergeCell ref="I12:I13"/>
    <mergeCell ref="I3:I8"/>
    <mergeCell ref="F1:L1"/>
    <mergeCell ref="H3:H8"/>
    <mergeCell ref="I2:N2"/>
    <mergeCell ref="G12:G13"/>
    <mergeCell ref="N1:Q1"/>
    <mergeCell ref="K3:K8"/>
    <mergeCell ref="J12:J13"/>
    <mergeCell ref="Q12:Q13"/>
    <mergeCell ref="Q2:Q8"/>
    <mergeCell ref="L12:L13"/>
    <mergeCell ref="M12:M13"/>
    <mergeCell ref="L3:L8"/>
    <mergeCell ref="J3:J8"/>
    <mergeCell ref="M3:M8"/>
    <mergeCell ref="K12:K13"/>
    <mergeCell ref="P12:P13"/>
    <mergeCell ref="O3:O8"/>
    <mergeCell ref="O12:O13"/>
    <mergeCell ref="N3:N8"/>
    <mergeCell ref="P2:P8"/>
  </mergeCells>
  <phoneticPr fontId="0" type="noConversion"/>
  <hyperlinks>
    <hyperlink ref="A2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I2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0.39370078740157483" right="0" top="0.39370078740157483" bottom="0.3937007874015748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2"/>
  <sheetViews>
    <sheetView workbookViewId="0">
      <selection activeCell="J20" sqref="J20"/>
    </sheetView>
  </sheetViews>
  <sheetFormatPr defaultRowHeight="15"/>
  <cols>
    <col min="1" max="1" width="15.85546875" customWidth="1"/>
    <col min="2" max="2" width="22.7109375" customWidth="1"/>
    <col min="3" max="3" width="18.85546875" customWidth="1"/>
    <col min="4" max="4" width="6.28515625" customWidth="1"/>
    <col min="5" max="5" width="7.5703125" customWidth="1"/>
    <col min="6" max="6" width="11.28515625" style="12" customWidth="1"/>
    <col min="7" max="7" width="6.42578125" customWidth="1"/>
    <col min="8" max="8" width="10.140625" customWidth="1"/>
    <col min="9" max="9" width="10" customWidth="1"/>
    <col min="10" max="10" width="9" customWidth="1"/>
    <col min="11" max="11" width="6.28515625" customWidth="1"/>
    <col min="12" max="12" width="5" customWidth="1"/>
    <col min="13" max="13" width="9.42578125" customWidth="1"/>
    <col min="14" max="14" width="16.7109375" customWidth="1"/>
    <col min="15" max="15" width="8.42578125" customWidth="1"/>
  </cols>
  <sheetData>
    <row r="1" spans="1:15" ht="55.5" customHeight="1" thickBot="1">
      <c r="A1" s="149" t="s">
        <v>0</v>
      </c>
      <c r="B1" s="152" t="s">
        <v>1</v>
      </c>
      <c r="C1" s="152" t="s">
        <v>2</v>
      </c>
      <c r="D1" s="160" t="s">
        <v>3</v>
      </c>
      <c r="E1" s="161"/>
      <c r="F1" s="161"/>
      <c r="G1" s="164"/>
      <c r="H1" s="160" t="s">
        <v>4</v>
      </c>
      <c r="I1" s="161"/>
      <c r="J1" s="161"/>
      <c r="K1" s="161"/>
      <c r="L1" s="164"/>
      <c r="M1" s="168" t="s">
        <v>16</v>
      </c>
      <c r="N1" s="168" t="s">
        <v>17</v>
      </c>
      <c r="O1" s="168" t="s">
        <v>18</v>
      </c>
    </row>
    <row r="2" spans="1:15" ht="15.75" thickBot="1">
      <c r="A2" s="150"/>
      <c r="B2" s="153"/>
      <c r="C2" s="153"/>
      <c r="D2" s="152" t="s">
        <v>5</v>
      </c>
      <c r="E2" s="152" t="s">
        <v>6</v>
      </c>
      <c r="F2" s="165" t="s">
        <v>7</v>
      </c>
      <c r="G2" s="152" t="s">
        <v>8</v>
      </c>
      <c r="H2" s="152">
        <v>2016</v>
      </c>
      <c r="I2" s="152">
        <v>2017</v>
      </c>
      <c r="J2" s="152">
        <v>2018</v>
      </c>
      <c r="K2" s="152">
        <v>2019</v>
      </c>
      <c r="L2" s="152">
        <v>2020</v>
      </c>
      <c r="M2" s="168"/>
      <c r="N2" s="168"/>
      <c r="O2" s="168"/>
    </row>
    <row r="3" spans="1:15" ht="15.75" thickBot="1">
      <c r="A3" s="150"/>
      <c r="B3" s="153"/>
      <c r="C3" s="153"/>
      <c r="D3" s="153"/>
      <c r="E3" s="153"/>
      <c r="F3" s="166"/>
      <c r="G3" s="153"/>
      <c r="H3" s="153"/>
      <c r="I3" s="153"/>
      <c r="J3" s="153"/>
      <c r="K3" s="153"/>
      <c r="L3" s="153"/>
      <c r="M3" s="168"/>
      <c r="N3" s="168"/>
      <c r="O3" s="168"/>
    </row>
    <row r="4" spans="1:15" ht="15.75" thickBot="1">
      <c r="A4" s="150"/>
      <c r="B4" s="153"/>
      <c r="C4" s="153"/>
      <c r="D4" s="153"/>
      <c r="E4" s="153"/>
      <c r="F4" s="166"/>
      <c r="G4" s="153"/>
      <c r="H4" s="153"/>
      <c r="I4" s="153"/>
      <c r="J4" s="153"/>
      <c r="K4" s="153"/>
      <c r="L4" s="153"/>
      <c r="M4" s="168"/>
      <c r="N4" s="168"/>
      <c r="O4" s="168"/>
    </row>
    <row r="5" spans="1:15" ht="15.75" thickBot="1">
      <c r="A5" s="150"/>
      <c r="B5" s="153"/>
      <c r="C5" s="153"/>
      <c r="D5" s="153"/>
      <c r="E5" s="153"/>
      <c r="F5" s="166"/>
      <c r="G5" s="153"/>
      <c r="H5" s="153"/>
      <c r="I5" s="153"/>
      <c r="J5" s="153"/>
      <c r="K5" s="153"/>
      <c r="L5" s="153"/>
      <c r="M5" s="168"/>
      <c r="N5" s="168"/>
      <c r="O5" s="168"/>
    </row>
    <row r="6" spans="1:15" ht="15.75" thickBot="1">
      <c r="A6" s="150"/>
      <c r="B6" s="153"/>
      <c r="C6" s="153"/>
      <c r="D6" s="153"/>
      <c r="E6" s="153"/>
      <c r="F6" s="166"/>
      <c r="G6" s="153"/>
      <c r="H6" s="153"/>
      <c r="I6" s="153"/>
      <c r="J6" s="153"/>
      <c r="K6" s="153"/>
      <c r="L6" s="153"/>
      <c r="M6" s="168"/>
      <c r="N6" s="168"/>
      <c r="O6" s="168"/>
    </row>
    <row r="7" spans="1:15" ht="15.75" thickBot="1">
      <c r="A7" s="151"/>
      <c r="B7" s="154"/>
      <c r="C7" s="154"/>
      <c r="D7" s="154"/>
      <c r="E7" s="154"/>
      <c r="F7" s="167"/>
      <c r="G7" s="154"/>
      <c r="H7" s="154"/>
      <c r="I7" s="154"/>
      <c r="J7" s="154"/>
      <c r="K7" s="154"/>
      <c r="L7" s="154"/>
      <c r="M7" s="168"/>
      <c r="N7" s="168"/>
      <c r="O7" s="168"/>
    </row>
    <row r="8" spans="1:15" ht="15.75" thickBot="1">
      <c r="A8" s="2">
        <v>1</v>
      </c>
      <c r="B8" s="3">
        <v>2</v>
      </c>
      <c r="C8" s="3">
        <v>3</v>
      </c>
      <c r="D8" s="3">
        <v>4</v>
      </c>
      <c r="E8" s="3">
        <v>5</v>
      </c>
      <c r="F8" s="11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4">
        <v>13</v>
      </c>
      <c r="N8" s="4">
        <v>14</v>
      </c>
      <c r="O8" s="4">
        <v>15</v>
      </c>
    </row>
    <row r="9" spans="1:15" ht="15.75" thickBot="1">
      <c r="A9" s="157" t="s">
        <v>9</v>
      </c>
      <c r="B9" s="5"/>
      <c r="C9" s="6" t="s">
        <v>10</v>
      </c>
      <c r="D9" s="11" t="s">
        <v>20</v>
      </c>
      <c r="E9" s="11" t="s">
        <v>25</v>
      </c>
      <c r="F9" s="11" t="s">
        <v>21</v>
      </c>
      <c r="G9" s="3" t="s">
        <v>11</v>
      </c>
      <c r="H9" s="13">
        <f>H10</f>
        <v>295400</v>
      </c>
      <c r="I9" s="13">
        <f>I10</f>
        <v>271400</v>
      </c>
      <c r="J9" s="13">
        <f>J10</f>
        <v>271400</v>
      </c>
      <c r="K9" s="13">
        <f>K10</f>
        <v>0</v>
      </c>
      <c r="L9" s="13">
        <f>L10</f>
        <v>0</v>
      </c>
      <c r="M9" s="7"/>
      <c r="N9" s="7"/>
      <c r="O9" s="7"/>
    </row>
    <row r="10" spans="1:15" ht="152.25" customHeight="1" thickBot="1">
      <c r="A10" s="158"/>
      <c r="B10" s="34" t="s">
        <v>41</v>
      </c>
      <c r="C10" s="6" t="s">
        <v>22</v>
      </c>
      <c r="D10" s="11" t="s">
        <v>20</v>
      </c>
      <c r="E10" s="3" t="s">
        <v>11</v>
      </c>
      <c r="F10" s="11" t="s">
        <v>11</v>
      </c>
      <c r="G10" s="3" t="s">
        <v>11</v>
      </c>
      <c r="H10" s="13">
        <f>H13</f>
        <v>295400</v>
      </c>
      <c r="I10" s="13">
        <f>I13</f>
        <v>271400</v>
      </c>
      <c r="J10" s="13">
        <f>J13</f>
        <v>271400</v>
      </c>
      <c r="K10" s="13">
        <f>K13</f>
        <v>0</v>
      </c>
      <c r="L10" s="13">
        <f>L13</f>
        <v>0</v>
      </c>
      <c r="M10" s="7"/>
      <c r="N10" s="7"/>
      <c r="O10" s="21"/>
    </row>
    <row r="11" spans="1:15" ht="8.25" hidden="1" customHeight="1">
      <c r="A11" s="158"/>
      <c r="B11" s="5"/>
      <c r="C11" s="152"/>
      <c r="D11" s="152"/>
      <c r="E11" s="152" t="s">
        <v>11</v>
      </c>
      <c r="F11" s="165" t="s">
        <v>11</v>
      </c>
      <c r="G11" s="152" t="s">
        <v>11</v>
      </c>
      <c r="H11" s="170"/>
      <c r="I11" s="170"/>
      <c r="J11" s="170"/>
      <c r="K11" s="170"/>
      <c r="L11" s="170"/>
      <c r="M11" s="172"/>
      <c r="N11" s="174"/>
      <c r="O11" s="169"/>
    </row>
    <row r="12" spans="1:15" ht="15.75" thickBot="1">
      <c r="A12" s="159"/>
      <c r="B12" s="8"/>
      <c r="C12" s="154"/>
      <c r="D12" s="154"/>
      <c r="E12" s="154"/>
      <c r="F12" s="167"/>
      <c r="G12" s="154"/>
      <c r="H12" s="171"/>
      <c r="I12" s="171"/>
      <c r="J12" s="171"/>
      <c r="K12" s="171"/>
      <c r="L12" s="171"/>
      <c r="M12" s="173"/>
      <c r="N12" s="175"/>
      <c r="O12" s="169"/>
    </row>
    <row r="13" spans="1:15" ht="105" customHeight="1" thickBot="1">
      <c r="A13" s="1" t="s">
        <v>12</v>
      </c>
      <c r="B13" s="44" t="s">
        <v>46</v>
      </c>
      <c r="C13" s="6" t="s">
        <v>22</v>
      </c>
      <c r="D13" s="11" t="s">
        <v>20</v>
      </c>
      <c r="E13" s="11" t="s">
        <v>25</v>
      </c>
      <c r="F13" s="45" t="s">
        <v>21</v>
      </c>
      <c r="G13" s="3" t="s">
        <v>13</v>
      </c>
      <c r="H13" s="13">
        <f>H14+H15+H16+H17+H18+H19</f>
        <v>295400</v>
      </c>
      <c r="I13" s="13">
        <f>I14+I15+I16+I17+I18</f>
        <v>271400</v>
      </c>
      <c r="J13" s="13">
        <f>J14+J15+J16+J17+J18</f>
        <v>271400</v>
      </c>
      <c r="K13" s="13">
        <f>K14+K15</f>
        <v>0</v>
      </c>
      <c r="L13" s="13">
        <f>L14+L15</f>
        <v>0</v>
      </c>
      <c r="M13" s="7"/>
      <c r="N13" s="55"/>
      <c r="O13" s="52"/>
    </row>
    <row r="14" spans="1:15" ht="76.5" customHeight="1" thickBot="1">
      <c r="A14" s="1" t="s">
        <v>14</v>
      </c>
      <c r="B14" s="9" t="s">
        <v>23</v>
      </c>
      <c r="C14" s="6" t="s">
        <v>22</v>
      </c>
      <c r="D14" s="11" t="s">
        <v>20</v>
      </c>
      <c r="E14" s="11" t="s">
        <v>25</v>
      </c>
      <c r="F14" s="45" t="s">
        <v>24</v>
      </c>
      <c r="G14" s="3">
        <v>244</v>
      </c>
      <c r="H14" s="13">
        <v>100000</v>
      </c>
      <c r="I14" s="13">
        <v>100000</v>
      </c>
      <c r="J14" s="13">
        <v>100000</v>
      </c>
      <c r="K14" s="13"/>
      <c r="L14" s="13"/>
      <c r="M14" s="10" t="s">
        <v>54</v>
      </c>
      <c r="N14" s="51" t="s">
        <v>31</v>
      </c>
      <c r="O14" s="52" t="s">
        <v>55</v>
      </c>
    </row>
    <row r="15" spans="1:15" ht="93.75" customHeight="1">
      <c r="A15" s="14" t="s">
        <v>15</v>
      </c>
      <c r="B15" s="15" t="s">
        <v>26</v>
      </c>
      <c r="C15" s="16" t="s">
        <v>22</v>
      </c>
      <c r="D15" s="17" t="s">
        <v>20</v>
      </c>
      <c r="E15" s="17" t="s">
        <v>25</v>
      </c>
      <c r="F15" s="46" t="s">
        <v>48</v>
      </c>
      <c r="G15" s="18">
        <v>244</v>
      </c>
      <c r="H15" s="19">
        <v>10000</v>
      </c>
      <c r="I15" s="19">
        <v>10000</v>
      </c>
      <c r="J15" s="19">
        <v>10000</v>
      </c>
      <c r="K15" s="19"/>
      <c r="L15" s="19"/>
      <c r="M15" s="20"/>
      <c r="N15" s="56" t="s">
        <v>34</v>
      </c>
      <c r="O15" s="52" t="s">
        <v>19</v>
      </c>
    </row>
    <row r="16" spans="1:15" ht="154.5" customHeight="1">
      <c r="A16" s="25" t="s">
        <v>27</v>
      </c>
      <c r="B16" s="36" t="s">
        <v>44</v>
      </c>
      <c r="C16" s="23" t="s">
        <v>22</v>
      </c>
      <c r="D16" s="26" t="s">
        <v>20</v>
      </c>
      <c r="E16" s="26" t="s">
        <v>25</v>
      </c>
      <c r="F16" s="47" t="s">
        <v>49</v>
      </c>
      <c r="G16" s="22">
        <v>244</v>
      </c>
      <c r="H16" s="27">
        <v>19400</v>
      </c>
      <c r="I16" s="27">
        <v>19400</v>
      </c>
      <c r="J16" s="27">
        <v>19400</v>
      </c>
      <c r="K16" s="22"/>
      <c r="L16" s="22"/>
      <c r="M16" s="22"/>
      <c r="N16" s="57" t="s">
        <v>36</v>
      </c>
      <c r="O16" s="22"/>
    </row>
    <row r="17" spans="1:16" ht="137.25" customHeight="1">
      <c r="A17" s="28" t="s">
        <v>28</v>
      </c>
      <c r="B17" s="43" t="s">
        <v>45</v>
      </c>
      <c r="C17" s="23" t="s">
        <v>22</v>
      </c>
      <c r="D17" s="24" t="s">
        <v>20</v>
      </c>
      <c r="E17" s="24" t="s">
        <v>25</v>
      </c>
      <c r="F17" s="48" t="s">
        <v>50</v>
      </c>
      <c r="G17" s="27">
        <v>244</v>
      </c>
      <c r="H17" s="27">
        <v>42000</v>
      </c>
      <c r="I17" s="27">
        <v>42000</v>
      </c>
      <c r="J17" s="27">
        <v>42000</v>
      </c>
      <c r="K17" s="27"/>
      <c r="L17" s="27"/>
      <c r="M17" s="27"/>
      <c r="N17" s="58" t="s">
        <v>35</v>
      </c>
      <c r="O17" s="27"/>
    </row>
    <row r="18" spans="1:16" ht="172.5" customHeight="1">
      <c r="A18" s="29" t="s">
        <v>30</v>
      </c>
      <c r="B18" s="54" t="s">
        <v>47</v>
      </c>
      <c r="C18" s="23" t="s">
        <v>22</v>
      </c>
      <c r="D18" s="31" t="s">
        <v>20</v>
      </c>
      <c r="E18" s="31" t="s">
        <v>25</v>
      </c>
      <c r="F18" s="49" t="s">
        <v>51</v>
      </c>
      <c r="G18" s="32">
        <v>244</v>
      </c>
      <c r="H18" s="33">
        <v>100000</v>
      </c>
      <c r="I18" s="33">
        <v>100000</v>
      </c>
      <c r="J18" s="33">
        <v>100000</v>
      </c>
      <c r="K18" s="22"/>
      <c r="L18" s="22"/>
      <c r="M18" s="22"/>
      <c r="N18" s="57" t="s">
        <v>33</v>
      </c>
      <c r="O18" s="22"/>
    </row>
    <row r="19" spans="1:16" ht="74.25" customHeight="1">
      <c r="A19" s="35" t="s">
        <v>29</v>
      </c>
      <c r="B19" s="36" t="s">
        <v>37</v>
      </c>
      <c r="C19" s="23"/>
      <c r="D19" s="31"/>
      <c r="E19" s="31"/>
      <c r="F19" s="31"/>
      <c r="G19" s="22"/>
      <c r="H19" s="63">
        <f t="shared" ref="H19:J20" si="0">H20</f>
        <v>24000</v>
      </c>
      <c r="I19" s="63">
        <f t="shared" si="0"/>
        <v>24000</v>
      </c>
      <c r="J19" s="63">
        <f t="shared" si="0"/>
        <v>24000</v>
      </c>
      <c r="K19" s="22"/>
      <c r="L19" s="22"/>
      <c r="M19" s="22"/>
      <c r="N19" s="59"/>
      <c r="O19" s="22"/>
    </row>
    <row r="20" spans="1:16" ht="45">
      <c r="A20" s="37" t="s">
        <v>12</v>
      </c>
      <c r="B20" s="50" t="s">
        <v>52</v>
      </c>
      <c r="C20" s="39" t="s">
        <v>22</v>
      </c>
      <c r="D20" s="42" t="s">
        <v>20</v>
      </c>
      <c r="E20" s="41" t="s">
        <v>25</v>
      </c>
      <c r="F20" s="41" t="s">
        <v>38</v>
      </c>
      <c r="G20" s="40"/>
      <c r="H20" s="64">
        <f t="shared" si="0"/>
        <v>24000</v>
      </c>
      <c r="I20" s="64">
        <f t="shared" si="0"/>
        <v>24000</v>
      </c>
      <c r="J20" s="64">
        <f t="shared" si="0"/>
        <v>24000</v>
      </c>
      <c r="K20" s="40"/>
      <c r="L20" s="40"/>
      <c r="M20" s="40"/>
      <c r="N20" s="60"/>
      <c r="O20" s="22"/>
    </row>
    <row r="21" spans="1:16" s="22" customFormat="1" ht="101.25" customHeight="1">
      <c r="A21" s="25" t="s">
        <v>39</v>
      </c>
      <c r="B21" s="36" t="s">
        <v>53</v>
      </c>
      <c r="C21" s="23" t="s">
        <v>22</v>
      </c>
      <c r="D21" s="31" t="s">
        <v>20</v>
      </c>
      <c r="E21" s="31" t="s">
        <v>25</v>
      </c>
      <c r="F21" s="31" t="s">
        <v>43</v>
      </c>
      <c r="G21" s="22">
        <v>244</v>
      </c>
      <c r="H21" s="63">
        <v>24000</v>
      </c>
      <c r="I21" s="64">
        <v>24000</v>
      </c>
      <c r="J21" s="65">
        <v>24000</v>
      </c>
      <c r="N21" s="61" t="s">
        <v>42</v>
      </c>
      <c r="P21" s="53"/>
    </row>
    <row r="22" spans="1:16">
      <c r="I22" s="62"/>
    </row>
  </sheetData>
  <mergeCells count="31">
    <mergeCell ref="O1:O7"/>
    <mergeCell ref="O11:O12"/>
    <mergeCell ref="H11:H12"/>
    <mergeCell ref="K11:K12"/>
    <mergeCell ref="I11:I12"/>
    <mergeCell ref="J11:J12"/>
    <mergeCell ref="H2:H7"/>
    <mergeCell ref="I2:I7"/>
    <mergeCell ref="L2:L7"/>
    <mergeCell ref="N1:N7"/>
    <mergeCell ref="L11:L12"/>
    <mergeCell ref="H1:L1"/>
    <mergeCell ref="M11:M12"/>
    <mergeCell ref="M1:M7"/>
    <mergeCell ref="N11:N12"/>
    <mergeCell ref="K2:K7"/>
    <mergeCell ref="A1:A7"/>
    <mergeCell ref="B1:B7"/>
    <mergeCell ref="A9:A12"/>
    <mergeCell ref="C11:C12"/>
    <mergeCell ref="C1:C7"/>
    <mergeCell ref="D1:G1"/>
    <mergeCell ref="F2:F7"/>
    <mergeCell ref="D2:D7"/>
    <mergeCell ref="J2:J7"/>
    <mergeCell ref="D11:D12"/>
    <mergeCell ref="E11:E12"/>
    <mergeCell ref="G11:G12"/>
    <mergeCell ref="E2:E7"/>
    <mergeCell ref="F11:F12"/>
    <mergeCell ref="G2:G7"/>
  </mergeCells>
  <phoneticPr fontId="0" type="noConversion"/>
  <hyperlinks>
    <hyperlink ref="A1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H1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0.7" right="0.7" top="0.75" bottom="0.75" header="0.3" footer="0.3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Пользователь</cp:lastModifiedBy>
  <cp:lastPrinted>2024-11-11T07:56:16Z</cp:lastPrinted>
  <dcterms:created xsi:type="dcterms:W3CDTF">2015-11-02T04:53:12Z</dcterms:created>
  <dcterms:modified xsi:type="dcterms:W3CDTF">2024-11-11T08:27:40Z</dcterms:modified>
</cp:coreProperties>
</file>